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3185" windowHeight="7875" activeTab="0"/>
  </bookViews>
  <sheets>
    <sheet name="Wydatki 2012" sheetId="1" r:id="rId1"/>
  </sheets>
  <definedNames>
    <definedName name="_xlnm.Print_Area" localSheetId="0">'Wydatki 2012'!$A$1:$P$79</definedName>
  </definedNames>
  <calcPr fullCalcOnLoad="1"/>
</workbook>
</file>

<file path=xl/sharedStrings.xml><?xml version="1.0" encoding="utf-8"?>
<sst xmlns="http://schemas.openxmlformats.org/spreadsheetml/2006/main" count="45" uniqueCount="43">
  <si>
    <t>Dział</t>
  </si>
  <si>
    <t>Rozdział</t>
  </si>
  <si>
    <t xml:space="preserve">Planowane wydatki ogółem </t>
  </si>
  <si>
    <t>Wydatki bieżące</t>
  </si>
  <si>
    <t>z tego:</t>
  </si>
  <si>
    <t>Wydatki majątkowe</t>
  </si>
  <si>
    <t>dotacje na zadania bieżące</t>
  </si>
  <si>
    <t>wydatki na programy finansowane z udziałem środków, o których mowa w art. 5 ust. 1 pkt 2 i 3</t>
  </si>
  <si>
    <t xml:space="preserve"> obsługa długu </t>
  </si>
  <si>
    <t>z tego</t>
  </si>
  <si>
    <t>wynagrodzenia
 i składki od nich naliczane</t>
  </si>
  <si>
    <t xml:space="preserve">wypłaty
 z tytułu poręczeń i gwarancji </t>
  </si>
  <si>
    <t>wydatki jednostek budżetowych</t>
  </si>
  <si>
    <t>wydatki związane 
z realizacją ich statutowych zadań</t>
  </si>
  <si>
    <t>świadczenia na rzecz osób fizycznych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</si>
  <si>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</si>
  <si>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</si>
  <si>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</si>
  <si>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</si>
  <si>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</si>
  <si>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</si>
  <si>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</si>
  <si>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</si>
  <si>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</si>
  <si>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</si>
  <si>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</si>
  <si>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</si>
  <si>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</si>
  <si>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</si>
  <si>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</si>
  <si>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</si>
  <si>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</si>
  <si>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inwestycje i zakupy inwestycyjne</t>
  </si>
  <si>
    <t>w tym:</t>
  </si>
  <si>
    <t>zakup i objęcie akcji i udziałów oraz wniesienie wkładów do spółek prawa handlowego.</t>
  </si>
  <si>
    <t>na programy finansowane z udziałem środków, o których mowa w art. 5 ust. 1 pkt 2 i 3,</t>
  </si>
  <si>
    <t>Tabela Nr 2</t>
  </si>
  <si>
    <t xml:space="preserve">do projektu uchwały Nr ……./11 </t>
  </si>
  <si>
    <t>z dnia … grudnia 2011 r.</t>
  </si>
  <si>
    <r>
      <t>.</t>
    </r>
    <r>
      <rPr>
        <sz val="10"/>
        <rFont val="Times New Roman"/>
        <family val="1"/>
      </rPr>
      <t>01030</t>
    </r>
  </si>
  <si>
    <r>
      <t>.</t>
    </r>
    <r>
      <rPr>
        <sz val="10"/>
        <rFont val="Times New Roman"/>
        <family val="1"/>
      </rPr>
      <t>01095</t>
    </r>
  </si>
  <si>
    <t>Plan wydatków budżetu Miasta Sławkowa na 2012 rok</t>
  </si>
  <si>
    <t>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</si>
</sst>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0.0"/>
    <numFmt numFmtId="171" formatCode="#,##0.0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i/>
      <sz val="6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A25">
      <selection activeCell="L38" sqref="L38"/>
    </sheetView>
  </sheetViews>
  <sheetFormatPr defaultColWidth="9.00390625" defaultRowHeight="12.75"/>
  <cols>
    <col min="1" max="1" width="4.375" style="1" customWidth="1"/>
    <col min="2" max="2" width="5.625" style="1" customWidth="1"/>
    <col min="3" max="3" width="14.00390625" style="2" customWidth="1"/>
    <col min="4" max="4" width="12.875" style="2" customWidth="1"/>
    <col min="5" max="5" width="10.375" style="2" customWidth="1"/>
    <col min="6" max="6" width="9.875" style="1" customWidth="1"/>
    <col min="7" max="7" width="9.75390625" style="1" customWidth="1"/>
    <col min="8" max="8" width="9.375" style="1" customWidth="1"/>
    <col min="9" max="9" width="9.375" style="5" customWidth="1"/>
    <col min="10" max="10" width="8.75390625" style="1" customWidth="1"/>
    <col min="11" max="11" width="8.875" style="1" customWidth="1"/>
    <col min="12" max="12" width="9.125" style="1" customWidth="1"/>
    <col min="13" max="13" width="10.375" style="1" customWidth="1"/>
    <col min="14" max="14" width="9.125" style="1" customWidth="1"/>
    <col min="15" max="15" width="9.75390625" style="1" customWidth="1"/>
    <col min="16" max="16" width="10.00390625" style="1" customWidth="1"/>
    <col min="17" max="16384" width="9.125" style="1" customWidth="1"/>
  </cols>
  <sheetData>
    <row r="1" spans="1:16" ht="15">
      <c r="A1" s="20"/>
      <c r="B1" s="20"/>
      <c r="C1" s="21"/>
      <c r="D1" s="21"/>
      <c r="E1" s="21"/>
      <c r="F1" s="20"/>
      <c r="G1" s="20"/>
      <c r="H1" s="20"/>
      <c r="I1" s="20"/>
      <c r="J1" s="20"/>
      <c r="K1" s="20"/>
      <c r="L1" s="20"/>
      <c r="M1" s="20"/>
      <c r="N1" s="30" t="s">
        <v>36</v>
      </c>
      <c r="O1" s="30"/>
      <c r="P1" s="30"/>
    </row>
    <row r="2" spans="1:16" ht="15">
      <c r="A2" s="20"/>
      <c r="B2" s="20"/>
      <c r="C2" s="21"/>
      <c r="D2" s="21"/>
      <c r="E2" s="21"/>
      <c r="F2" s="20"/>
      <c r="G2" s="20"/>
      <c r="H2" s="20"/>
      <c r="I2" s="20"/>
      <c r="J2" s="20"/>
      <c r="K2" s="20"/>
      <c r="L2" s="20"/>
      <c r="M2" s="22"/>
      <c r="N2" s="29" t="s">
        <v>37</v>
      </c>
      <c r="O2" s="29"/>
      <c r="P2" s="29"/>
    </row>
    <row r="3" spans="1:16" ht="15" customHeight="1">
      <c r="A3" s="20"/>
      <c r="B3" s="20"/>
      <c r="C3" s="21"/>
      <c r="D3" s="21"/>
      <c r="E3" s="21"/>
      <c r="F3" s="20"/>
      <c r="G3" s="20"/>
      <c r="H3" s="20"/>
      <c r="I3" s="20"/>
      <c r="J3" s="20"/>
      <c r="K3" s="20"/>
      <c r="L3" s="20"/>
      <c r="M3" s="20"/>
      <c r="N3" s="29" t="s">
        <v>38</v>
      </c>
      <c r="O3" s="29"/>
      <c r="P3" s="29"/>
    </row>
    <row r="4" spans="1:16" ht="14.25">
      <c r="A4" s="25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4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8" customHeight="1">
      <c r="A6" s="31" t="s">
        <v>0</v>
      </c>
      <c r="B6" s="31" t="s">
        <v>1</v>
      </c>
      <c r="C6" s="24" t="s">
        <v>2</v>
      </c>
      <c r="D6" s="24" t="s">
        <v>9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4" customFormat="1" ht="19.5" customHeight="1">
      <c r="A7" s="31"/>
      <c r="B7" s="31"/>
      <c r="C7" s="24"/>
      <c r="D7" s="24" t="s">
        <v>3</v>
      </c>
      <c r="E7" s="24" t="s">
        <v>4</v>
      </c>
      <c r="F7" s="24"/>
      <c r="G7" s="24"/>
      <c r="H7" s="24"/>
      <c r="I7" s="24"/>
      <c r="J7" s="24"/>
      <c r="K7" s="24"/>
      <c r="L7" s="24"/>
      <c r="M7" s="24" t="s">
        <v>5</v>
      </c>
      <c r="N7" s="24" t="s">
        <v>4</v>
      </c>
      <c r="O7" s="24"/>
      <c r="P7" s="24"/>
    </row>
    <row r="8" spans="1:16" s="4" customFormat="1" ht="18.75" customHeight="1">
      <c r="A8" s="31"/>
      <c r="B8" s="31"/>
      <c r="C8" s="24"/>
      <c r="D8" s="24"/>
      <c r="E8" s="24" t="s">
        <v>12</v>
      </c>
      <c r="F8" s="24" t="s">
        <v>4</v>
      </c>
      <c r="G8" s="31"/>
      <c r="H8" s="24" t="s">
        <v>6</v>
      </c>
      <c r="I8" s="24" t="s">
        <v>14</v>
      </c>
      <c r="J8" s="24" t="s">
        <v>7</v>
      </c>
      <c r="K8" s="24" t="s">
        <v>11</v>
      </c>
      <c r="L8" s="24" t="s">
        <v>8</v>
      </c>
      <c r="M8" s="24"/>
      <c r="N8" s="24" t="s">
        <v>32</v>
      </c>
      <c r="O8" s="11" t="s">
        <v>33</v>
      </c>
      <c r="P8" s="26" t="s">
        <v>34</v>
      </c>
    </row>
    <row r="9" spans="1:16" s="4" customFormat="1" ht="105">
      <c r="A9" s="31"/>
      <c r="B9" s="31"/>
      <c r="C9" s="24"/>
      <c r="D9" s="24"/>
      <c r="E9" s="24"/>
      <c r="F9" s="10" t="s">
        <v>10</v>
      </c>
      <c r="G9" s="11" t="s">
        <v>13</v>
      </c>
      <c r="H9" s="24"/>
      <c r="I9" s="31"/>
      <c r="J9" s="24"/>
      <c r="K9" s="24"/>
      <c r="L9" s="24"/>
      <c r="M9" s="24"/>
      <c r="N9" s="24"/>
      <c r="O9" s="12" t="s">
        <v>35</v>
      </c>
      <c r="P9" s="26"/>
    </row>
    <row r="10" spans="1:16" s="6" customFormat="1" ht="11.25" customHeight="1">
      <c r="A10" s="13" t="s">
        <v>16</v>
      </c>
      <c r="B10" s="13" t="s">
        <v>17</v>
      </c>
      <c r="C10" s="13" t="s">
        <v>18</v>
      </c>
      <c r="D10" s="13" t="s">
        <v>19</v>
      </c>
      <c r="E10" s="13" t="s">
        <v>20</v>
      </c>
      <c r="F10" s="13" t="s">
        <v>21</v>
      </c>
      <c r="G10" s="13" t="s">
        <v>22</v>
      </c>
      <c r="H10" s="13" t="s">
        <v>23</v>
      </c>
      <c r="I10" s="13" t="s">
        <v>24</v>
      </c>
      <c r="J10" s="13" t="s">
        <v>25</v>
      </c>
      <c r="K10" s="13" t="s">
        <v>26</v>
      </c>
      <c r="L10" s="13" t="s">
        <v>27</v>
      </c>
      <c r="M10" s="13" t="s">
        <v>28</v>
      </c>
      <c r="N10" s="13" t="s">
        <v>29</v>
      </c>
      <c r="O10" s="13" t="s">
        <v>30</v>
      </c>
      <c r="P10" s="13" t="s">
        <v>31</v>
      </c>
    </row>
    <row r="11" spans="1:16" s="8" customFormat="1" ht="21" customHeight="1">
      <c r="A11" s="23" t="s">
        <v>42</v>
      </c>
      <c r="B11" s="15"/>
      <c r="C11" s="16">
        <f>SUM(C12:C13)</f>
        <v>6000</v>
      </c>
      <c r="D11" s="16">
        <f aca="true" t="shared" si="0" ref="D11:M11">SUM(D12:D13)</f>
        <v>6000</v>
      </c>
      <c r="E11" s="16">
        <f t="shared" si="0"/>
        <v>6000</v>
      </c>
      <c r="F11" s="16">
        <f t="shared" si="0"/>
        <v>0</v>
      </c>
      <c r="G11" s="16">
        <f t="shared" si="0"/>
        <v>6000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>SUM(N12)</f>
        <v>0</v>
      </c>
      <c r="O11" s="16">
        <f>SUM(O12)</f>
        <v>0</v>
      </c>
      <c r="P11" s="16">
        <f>SUM(P12)</f>
        <v>0</v>
      </c>
    </row>
    <row r="12" spans="1:16" s="9" customFormat="1" ht="23.25" customHeight="1">
      <c r="A12" s="17"/>
      <c r="B12" s="18" t="s">
        <v>39</v>
      </c>
      <c r="C12" s="19">
        <f>D12+M12</f>
        <v>5000</v>
      </c>
      <c r="D12" s="19">
        <f>E12+H12+I12+J12+K12+L12</f>
        <v>5000</v>
      </c>
      <c r="E12" s="19">
        <f>SUM(F12:G12)</f>
        <v>5000</v>
      </c>
      <c r="F12" s="19">
        <v>0</v>
      </c>
      <c r="G12" s="19">
        <v>5000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f>N12</f>
        <v>0</v>
      </c>
      <c r="N12" s="19">
        <v>0</v>
      </c>
      <c r="O12" s="19">
        <v>0</v>
      </c>
      <c r="P12" s="19">
        <f>Q12</f>
        <v>0</v>
      </c>
    </row>
    <row r="13" spans="1:16" s="9" customFormat="1" ht="22.5" customHeight="1">
      <c r="A13" s="17"/>
      <c r="B13" s="18" t="s">
        <v>40</v>
      </c>
      <c r="C13" s="19">
        <f>D13+M13</f>
        <v>1000</v>
      </c>
      <c r="D13" s="19">
        <f aca="true" t="shared" si="1" ref="D13:D74">E13+H13+I13+J13+K13+L13</f>
        <v>1000</v>
      </c>
      <c r="E13" s="19">
        <f aca="true" t="shared" si="2" ref="E13:E74">SUM(F13:G13)</f>
        <v>1000</v>
      </c>
      <c r="F13" s="19">
        <v>0</v>
      </c>
      <c r="G13" s="19">
        <v>1000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f>N13</f>
        <v>0</v>
      </c>
      <c r="N13" s="19">
        <v>0</v>
      </c>
      <c r="O13" s="19">
        <v>0</v>
      </c>
      <c r="P13" s="19">
        <f>Q13</f>
        <v>0</v>
      </c>
    </row>
    <row r="14" spans="1:16" s="9" customFormat="1" ht="24.75" customHeight="1">
      <c r="A14" s="15">
        <v>400</v>
      </c>
      <c r="B14" s="15"/>
      <c r="C14" s="16">
        <f aca="true" t="shared" si="3" ref="C14:P14">SUM(C15)</f>
        <v>373247</v>
      </c>
      <c r="D14" s="16">
        <f t="shared" si="3"/>
        <v>373247</v>
      </c>
      <c r="E14" s="16">
        <f t="shared" si="3"/>
        <v>0</v>
      </c>
      <c r="F14" s="16">
        <f t="shared" si="3"/>
        <v>0</v>
      </c>
      <c r="G14" s="16">
        <f t="shared" si="3"/>
        <v>0</v>
      </c>
      <c r="H14" s="16">
        <f t="shared" si="3"/>
        <v>373247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</row>
    <row r="15" spans="1:16" ht="22.5" customHeight="1">
      <c r="A15" s="17"/>
      <c r="B15" s="17">
        <v>40002</v>
      </c>
      <c r="C15" s="19">
        <f>D15+M15</f>
        <v>373247</v>
      </c>
      <c r="D15" s="19">
        <f t="shared" si="1"/>
        <v>373247</v>
      </c>
      <c r="E15" s="19">
        <f t="shared" si="2"/>
        <v>0</v>
      </c>
      <c r="F15" s="19">
        <v>0</v>
      </c>
      <c r="G15" s="19">
        <v>0</v>
      </c>
      <c r="H15" s="19">
        <v>373247</v>
      </c>
      <c r="I15" s="19">
        <v>0</v>
      </c>
      <c r="J15" s="19">
        <v>0</v>
      </c>
      <c r="K15" s="19">
        <v>0</v>
      </c>
      <c r="L15" s="19">
        <v>0</v>
      </c>
      <c r="M15" s="19">
        <f aca="true" t="shared" si="4" ref="M15:M75">N15</f>
        <v>0</v>
      </c>
      <c r="N15" s="19">
        <v>0</v>
      </c>
      <c r="O15" s="19">
        <v>0</v>
      </c>
      <c r="P15" s="19">
        <f>Q15</f>
        <v>0</v>
      </c>
    </row>
    <row r="16" spans="1:16" ht="24" customHeight="1">
      <c r="A16" s="15">
        <v>600</v>
      </c>
      <c r="B16" s="15"/>
      <c r="C16" s="16">
        <f aca="true" t="shared" si="5" ref="C16:P16">SUM(C17:C19)</f>
        <v>3565293</v>
      </c>
      <c r="D16" s="16">
        <f t="shared" si="5"/>
        <v>1275101</v>
      </c>
      <c r="E16" s="16">
        <f t="shared" si="5"/>
        <v>1275101</v>
      </c>
      <c r="F16" s="16">
        <f t="shared" si="5"/>
        <v>33950</v>
      </c>
      <c r="G16" s="16">
        <f t="shared" si="5"/>
        <v>1241151</v>
      </c>
      <c r="H16" s="16">
        <f t="shared" si="5"/>
        <v>0</v>
      </c>
      <c r="I16" s="16">
        <f t="shared" si="5"/>
        <v>0</v>
      </c>
      <c r="J16" s="16">
        <f t="shared" si="5"/>
        <v>0</v>
      </c>
      <c r="K16" s="16">
        <f t="shared" si="5"/>
        <v>0</v>
      </c>
      <c r="L16" s="16">
        <f t="shared" si="5"/>
        <v>0</v>
      </c>
      <c r="M16" s="16">
        <f t="shared" si="5"/>
        <v>2290192</v>
      </c>
      <c r="N16" s="16">
        <f t="shared" si="5"/>
        <v>2290192</v>
      </c>
      <c r="O16" s="16">
        <f t="shared" si="5"/>
        <v>1910192</v>
      </c>
      <c r="P16" s="16">
        <f t="shared" si="5"/>
        <v>0</v>
      </c>
    </row>
    <row r="17" spans="1:16" ht="21.75" customHeight="1">
      <c r="A17" s="17"/>
      <c r="B17" s="17">
        <v>60004</v>
      </c>
      <c r="C17" s="19">
        <f>D17+M17</f>
        <v>866601</v>
      </c>
      <c r="D17" s="19">
        <f t="shared" si="1"/>
        <v>866601</v>
      </c>
      <c r="E17" s="19">
        <f t="shared" si="2"/>
        <v>866601</v>
      </c>
      <c r="F17" s="19">
        <v>0</v>
      </c>
      <c r="G17" s="19">
        <v>866601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f t="shared" si="4"/>
        <v>0</v>
      </c>
      <c r="N17" s="19">
        <v>0</v>
      </c>
      <c r="O17" s="19">
        <v>0</v>
      </c>
      <c r="P17" s="19">
        <f>Q17</f>
        <v>0</v>
      </c>
    </row>
    <row r="18" spans="1:16" ht="22.5" customHeight="1">
      <c r="A18" s="17"/>
      <c r="B18" s="17">
        <v>60014</v>
      </c>
      <c r="C18" s="19">
        <f>D18+M18</f>
        <v>230000</v>
      </c>
      <c r="D18" s="19">
        <f t="shared" si="1"/>
        <v>180000</v>
      </c>
      <c r="E18" s="19">
        <f t="shared" si="2"/>
        <v>180000</v>
      </c>
      <c r="F18" s="19">
        <v>15450</v>
      </c>
      <c r="G18" s="19">
        <v>164550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f>N18</f>
        <v>50000</v>
      </c>
      <c r="N18" s="19">
        <v>50000</v>
      </c>
      <c r="O18" s="19">
        <v>0</v>
      </c>
      <c r="P18" s="19">
        <f>Q18</f>
        <v>0</v>
      </c>
    </row>
    <row r="19" spans="1:16" ht="23.25" customHeight="1">
      <c r="A19" s="17"/>
      <c r="B19" s="17">
        <v>60016</v>
      </c>
      <c r="C19" s="19">
        <f>D19+M19</f>
        <v>2468692</v>
      </c>
      <c r="D19" s="19">
        <f t="shared" si="1"/>
        <v>228500</v>
      </c>
      <c r="E19" s="19">
        <f t="shared" si="2"/>
        <v>228500</v>
      </c>
      <c r="F19" s="19">
        <v>18500</v>
      </c>
      <c r="G19" s="19">
        <v>210000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f>N19+P19</f>
        <v>2240192</v>
      </c>
      <c r="N19" s="19">
        <v>2240192</v>
      </c>
      <c r="O19" s="19">
        <v>1910192</v>
      </c>
      <c r="P19" s="19">
        <f>Q19</f>
        <v>0</v>
      </c>
    </row>
    <row r="20" spans="1:16" ht="24.75" customHeight="1">
      <c r="A20" s="15">
        <v>700</v>
      </c>
      <c r="B20" s="15"/>
      <c r="C20" s="16">
        <f aca="true" t="shared" si="6" ref="C20:P20">SUM(C21)</f>
        <v>707941</v>
      </c>
      <c r="D20" s="16">
        <f t="shared" si="6"/>
        <v>707941</v>
      </c>
      <c r="E20" s="16">
        <f t="shared" si="6"/>
        <v>707941</v>
      </c>
      <c r="F20" s="16">
        <f t="shared" si="6"/>
        <v>356371</v>
      </c>
      <c r="G20" s="16">
        <f t="shared" si="6"/>
        <v>351570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  <c r="N20" s="16">
        <f t="shared" si="6"/>
        <v>0</v>
      </c>
      <c r="O20" s="16">
        <f t="shared" si="6"/>
        <v>0</v>
      </c>
      <c r="P20" s="16">
        <f t="shared" si="6"/>
        <v>0</v>
      </c>
    </row>
    <row r="21" spans="1:16" ht="28.5" customHeight="1">
      <c r="A21" s="17"/>
      <c r="B21" s="17">
        <v>70004</v>
      </c>
      <c r="C21" s="19">
        <f>D21+M21</f>
        <v>707941</v>
      </c>
      <c r="D21" s="19">
        <f t="shared" si="1"/>
        <v>707941</v>
      </c>
      <c r="E21" s="19">
        <f t="shared" si="2"/>
        <v>707941</v>
      </c>
      <c r="F21" s="19">
        <v>356371</v>
      </c>
      <c r="G21" s="19">
        <v>351570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f t="shared" si="4"/>
        <v>0</v>
      </c>
      <c r="N21" s="19">
        <v>0</v>
      </c>
      <c r="O21" s="19">
        <v>0</v>
      </c>
      <c r="P21" s="19">
        <f>Q21</f>
        <v>0</v>
      </c>
    </row>
    <row r="22" spans="1:16" ht="25.5" customHeight="1">
      <c r="A22" s="15">
        <v>710</v>
      </c>
      <c r="B22" s="15"/>
      <c r="C22" s="16">
        <f aca="true" t="shared" si="7" ref="C22:M22">SUM(C23:C24)</f>
        <v>159500</v>
      </c>
      <c r="D22" s="16">
        <f t="shared" si="7"/>
        <v>159500</v>
      </c>
      <c r="E22" s="16">
        <f t="shared" si="7"/>
        <v>159500</v>
      </c>
      <c r="F22" s="16">
        <f t="shared" si="7"/>
        <v>1500</v>
      </c>
      <c r="G22" s="16">
        <f t="shared" si="7"/>
        <v>158000</v>
      </c>
      <c r="H22" s="16">
        <f t="shared" si="7"/>
        <v>0</v>
      </c>
      <c r="I22" s="16">
        <f t="shared" si="7"/>
        <v>0</v>
      </c>
      <c r="J22" s="16">
        <f t="shared" si="7"/>
        <v>0</v>
      </c>
      <c r="K22" s="16">
        <f t="shared" si="7"/>
        <v>0</v>
      </c>
      <c r="L22" s="16">
        <f t="shared" si="7"/>
        <v>0</v>
      </c>
      <c r="M22" s="16">
        <f t="shared" si="7"/>
        <v>0</v>
      </c>
      <c r="N22" s="16">
        <f>SUM(N23)</f>
        <v>0</v>
      </c>
      <c r="O22" s="16">
        <f>SUM(O23)</f>
        <v>0</v>
      </c>
      <c r="P22" s="16">
        <f>SUM(P23)</f>
        <v>0</v>
      </c>
    </row>
    <row r="23" spans="1:16" ht="25.5" customHeight="1">
      <c r="A23" s="17"/>
      <c r="B23" s="17">
        <v>71004</v>
      </c>
      <c r="C23" s="19">
        <f>D23+M23</f>
        <v>51500</v>
      </c>
      <c r="D23" s="19">
        <f t="shared" si="1"/>
        <v>51500</v>
      </c>
      <c r="E23" s="19">
        <f t="shared" si="2"/>
        <v>51500</v>
      </c>
      <c r="F23" s="19">
        <v>1500</v>
      </c>
      <c r="G23" s="19">
        <v>50000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f t="shared" si="4"/>
        <v>0</v>
      </c>
      <c r="N23" s="19">
        <v>0</v>
      </c>
      <c r="O23" s="19">
        <v>0</v>
      </c>
      <c r="P23" s="19">
        <f>Q23</f>
        <v>0</v>
      </c>
    </row>
    <row r="24" spans="1:16" ht="24.75" customHeight="1">
      <c r="A24" s="17"/>
      <c r="B24" s="17">
        <v>71014</v>
      </c>
      <c r="C24" s="19">
        <f>D24+M24</f>
        <v>108000</v>
      </c>
      <c r="D24" s="19">
        <f t="shared" si="1"/>
        <v>108000</v>
      </c>
      <c r="E24" s="19">
        <f t="shared" si="2"/>
        <v>108000</v>
      </c>
      <c r="F24" s="19">
        <v>0</v>
      </c>
      <c r="G24" s="19">
        <v>108000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f t="shared" si="4"/>
        <v>0</v>
      </c>
      <c r="N24" s="19">
        <v>0</v>
      </c>
      <c r="O24" s="19">
        <v>0</v>
      </c>
      <c r="P24" s="19">
        <f>Q24</f>
        <v>0</v>
      </c>
    </row>
    <row r="25" spans="1:16" ht="21.75" customHeight="1">
      <c r="A25" s="15">
        <v>750</v>
      </c>
      <c r="B25" s="15"/>
      <c r="C25" s="16">
        <f aca="true" t="shared" si="8" ref="C25:P25">SUM(C26:C29)</f>
        <v>3663727</v>
      </c>
      <c r="D25" s="16">
        <f t="shared" si="8"/>
        <v>3627227</v>
      </c>
      <c r="E25" s="16">
        <f t="shared" si="8"/>
        <v>3524227</v>
      </c>
      <c r="F25" s="16">
        <f t="shared" si="8"/>
        <v>2906287</v>
      </c>
      <c r="G25" s="16">
        <f t="shared" si="8"/>
        <v>617940</v>
      </c>
      <c r="H25" s="16">
        <f t="shared" si="8"/>
        <v>0</v>
      </c>
      <c r="I25" s="16">
        <f t="shared" si="8"/>
        <v>103000</v>
      </c>
      <c r="J25" s="16">
        <f t="shared" si="8"/>
        <v>0</v>
      </c>
      <c r="K25" s="16">
        <f t="shared" si="8"/>
        <v>0</v>
      </c>
      <c r="L25" s="16">
        <f t="shared" si="8"/>
        <v>0</v>
      </c>
      <c r="M25" s="16">
        <f t="shared" si="8"/>
        <v>36500</v>
      </c>
      <c r="N25" s="16">
        <f t="shared" si="8"/>
        <v>36500</v>
      </c>
      <c r="O25" s="16">
        <f t="shared" si="8"/>
        <v>0</v>
      </c>
      <c r="P25" s="16">
        <f t="shared" si="8"/>
        <v>0</v>
      </c>
    </row>
    <row r="26" spans="1:16" ht="27" customHeight="1">
      <c r="A26" s="17"/>
      <c r="B26" s="17">
        <v>75011</v>
      </c>
      <c r="C26" s="19">
        <f>D26+M26</f>
        <v>45854</v>
      </c>
      <c r="D26" s="19">
        <f t="shared" si="1"/>
        <v>45854</v>
      </c>
      <c r="E26" s="19">
        <f t="shared" si="2"/>
        <v>45854</v>
      </c>
      <c r="F26" s="19">
        <v>45854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f t="shared" si="4"/>
        <v>0</v>
      </c>
      <c r="N26" s="19">
        <v>0</v>
      </c>
      <c r="O26" s="19">
        <v>0</v>
      </c>
      <c r="P26" s="19">
        <f>Q26</f>
        <v>0</v>
      </c>
    </row>
    <row r="27" spans="1:16" ht="25.5" customHeight="1">
      <c r="A27" s="17"/>
      <c r="B27" s="17">
        <v>75022</v>
      </c>
      <c r="C27" s="19">
        <f>D27+M27</f>
        <v>107448</v>
      </c>
      <c r="D27" s="19">
        <f t="shared" si="1"/>
        <v>107448</v>
      </c>
      <c r="E27" s="19">
        <f t="shared" si="2"/>
        <v>12448</v>
      </c>
      <c r="F27" s="19">
        <v>5648</v>
      </c>
      <c r="G27" s="19">
        <v>6800</v>
      </c>
      <c r="H27" s="19">
        <v>0</v>
      </c>
      <c r="I27" s="19">
        <v>95000</v>
      </c>
      <c r="J27" s="19">
        <v>0</v>
      </c>
      <c r="K27" s="19">
        <v>0</v>
      </c>
      <c r="L27" s="19">
        <v>0</v>
      </c>
      <c r="M27" s="19">
        <f t="shared" si="4"/>
        <v>0</v>
      </c>
      <c r="N27" s="19">
        <v>0</v>
      </c>
      <c r="O27" s="19">
        <v>0</v>
      </c>
      <c r="P27" s="19">
        <f>Q27</f>
        <v>0</v>
      </c>
    </row>
    <row r="28" spans="1:16" ht="28.5" customHeight="1">
      <c r="A28" s="17"/>
      <c r="B28" s="17">
        <v>75023</v>
      </c>
      <c r="C28" s="19">
        <f>D28+M28</f>
        <v>3478325</v>
      </c>
      <c r="D28" s="19">
        <f t="shared" si="1"/>
        <v>3441825</v>
      </c>
      <c r="E28" s="19">
        <f t="shared" si="2"/>
        <v>3433825</v>
      </c>
      <c r="F28" s="19">
        <v>2853685</v>
      </c>
      <c r="G28" s="19">
        <v>580140</v>
      </c>
      <c r="H28" s="19">
        <v>0</v>
      </c>
      <c r="I28" s="19">
        <v>8000</v>
      </c>
      <c r="J28" s="19">
        <v>0</v>
      </c>
      <c r="K28" s="19">
        <v>0</v>
      </c>
      <c r="L28" s="19">
        <v>0</v>
      </c>
      <c r="M28" s="19">
        <f>N28</f>
        <v>36500</v>
      </c>
      <c r="N28" s="19">
        <v>36500</v>
      </c>
      <c r="O28" s="19">
        <v>0</v>
      </c>
      <c r="P28" s="19">
        <f>Q28</f>
        <v>0</v>
      </c>
    </row>
    <row r="29" spans="1:16" ht="26.25" customHeight="1">
      <c r="A29" s="17"/>
      <c r="B29" s="17">
        <v>75075</v>
      </c>
      <c r="C29" s="19">
        <f>D29+M29</f>
        <v>32100</v>
      </c>
      <c r="D29" s="19">
        <f t="shared" si="1"/>
        <v>32100</v>
      </c>
      <c r="E29" s="19">
        <f t="shared" si="2"/>
        <v>32100</v>
      </c>
      <c r="F29" s="19">
        <v>1100</v>
      </c>
      <c r="G29" s="19">
        <v>31000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f t="shared" si="4"/>
        <v>0</v>
      </c>
      <c r="N29" s="19">
        <v>0</v>
      </c>
      <c r="O29" s="19">
        <v>0</v>
      </c>
      <c r="P29" s="19">
        <f>Q29</f>
        <v>0</v>
      </c>
    </row>
    <row r="30" spans="1:16" ht="29.25" customHeight="1">
      <c r="A30" s="15">
        <v>751</v>
      </c>
      <c r="B30" s="15"/>
      <c r="C30" s="16">
        <f aca="true" t="shared" si="9" ref="C30:M30">C31</f>
        <v>3000</v>
      </c>
      <c r="D30" s="16">
        <f t="shared" si="9"/>
        <v>3000</v>
      </c>
      <c r="E30" s="16">
        <f t="shared" si="9"/>
        <v>3000</v>
      </c>
      <c r="F30" s="16">
        <f t="shared" si="9"/>
        <v>0</v>
      </c>
      <c r="G30" s="16">
        <f t="shared" si="9"/>
        <v>3000</v>
      </c>
      <c r="H30" s="16">
        <f t="shared" si="9"/>
        <v>0</v>
      </c>
      <c r="I30" s="16">
        <f t="shared" si="9"/>
        <v>0</v>
      </c>
      <c r="J30" s="16">
        <f t="shared" si="9"/>
        <v>0</v>
      </c>
      <c r="K30" s="16">
        <f t="shared" si="9"/>
        <v>0</v>
      </c>
      <c r="L30" s="16">
        <f t="shared" si="9"/>
        <v>0</v>
      </c>
      <c r="M30" s="16">
        <f t="shared" si="9"/>
        <v>0</v>
      </c>
      <c r="N30" s="16">
        <f>SUM(N31)</f>
        <v>0</v>
      </c>
      <c r="O30" s="16">
        <f>SUM(O31)</f>
        <v>0</v>
      </c>
      <c r="P30" s="16">
        <f>SUM(P31)</f>
        <v>0</v>
      </c>
    </row>
    <row r="31" spans="1:16" ht="24" customHeight="1">
      <c r="A31" s="17"/>
      <c r="B31" s="17">
        <v>75101</v>
      </c>
      <c r="C31" s="19">
        <f>D31+M31</f>
        <v>3000</v>
      </c>
      <c r="D31" s="19">
        <f t="shared" si="1"/>
        <v>3000</v>
      </c>
      <c r="E31" s="19">
        <f t="shared" si="2"/>
        <v>3000</v>
      </c>
      <c r="F31" s="19">
        <v>0</v>
      </c>
      <c r="G31" s="19">
        <v>3000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f t="shared" si="4"/>
        <v>0</v>
      </c>
      <c r="N31" s="19">
        <v>0</v>
      </c>
      <c r="O31" s="19">
        <v>0</v>
      </c>
      <c r="P31" s="19">
        <f>Q31</f>
        <v>0</v>
      </c>
    </row>
    <row r="32" spans="1:16" ht="23.25" customHeight="1">
      <c r="A32" s="15">
        <v>754</v>
      </c>
      <c r="B32" s="15"/>
      <c r="C32" s="16">
        <f aca="true" t="shared" si="10" ref="C32:L32">SUM(C33:C35)</f>
        <v>840242</v>
      </c>
      <c r="D32" s="16">
        <f t="shared" si="10"/>
        <v>840242</v>
      </c>
      <c r="E32" s="16">
        <f t="shared" si="10"/>
        <v>822042</v>
      </c>
      <c r="F32" s="16">
        <f t="shared" si="10"/>
        <v>310902</v>
      </c>
      <c r="G32" s="16">
        <f t="shared" si="10"/>
        <v>511140</v>
      </c>
      <c r="H32" s="16">
        <f t="shared" si="10"/>
        <v>0</v>
      </c>
      <c r="I32" s="16">
        <f t="shared" si="10"/>
        <v>18200</v>
      </c>
      <c r="J32" s="16">
        <f t="shared" si="10"/>
        <v>0</v>
      </c>
      <c r="K32" s="16">
        <f t="shared" si="10"/>
        <v>0</v>
      </c>
      <c r="L32" s="16">
        <f t="shared" si="10"/>
        <v>0</v>
      </c>
      <c r="M32" s="19">
        <f t="shared" si="4"/>
        <v>0</v>
      </c>
      <c r="N32" s="16">
        <f>SUM(N33)</f>
        <v>0</v>
      </c>
      <c r="O32" s="16">
        <f>SUM(O33)</f>
        <v>0</v>
      </c>
      <c r="P32" s="16">
        <f>SUM(P33)</f>
        <v>0</v>
      </c>
    </row>
    <row r="33" spans="1:16" ht="23.25" customHeight="1">
      <c r="A33" s="17"/>
      <c r="B33" s="17">
        <v>75412</v>
      </c>
      <c r="C33" s="19">
        <f>D33+M33</f>
        <v>126990</v>
      </c>
      <c r="D33" s="19">
        <f t="shared" si="1"/>
        <v>126990</v>
      </c>
      <c r="E33" s="19">
        <f t="shared" si="2"/>
        <v>111490</v>
      </c>
      <c r="F33" s="19">
        <v>22370</v>
      </c>
      <c r="G33" s="19">
        <v>89120</v>
      </c>
      <c r="H33" s="19">
        <v>0</v>
      </c>
      <c r="I33" s="19">
        <v>15500</v>
      </c>
      <c r="J33" s="19">
        <v>0</v>
      </c>
      <c r="K33" s="19">
        <v>0</v>
      </c>
      <c r="L33" s="19">
        <v>0</v>
      </c>
      <c r="M33" s="19">
        <f t="shared" si="4"/>
        <v>0</v>
      </c>
      <c r="N33" s="19">
        <v>0</v>
      </c>
      <c r="O33" s="19">
        <v>0</v>
      </c>
      <c r="P33" s="19">
        <f>Q33</f>
        <v>0</v>
      </c>
    </row>
    <row r="34" spans="1:16" ht="24.75" customHeight="1">
      <c r="A34" s="17"/>
      <c r="B34" s="17">
        <v>75414</v>
      </c>
      <c r="C34" s="19">
        <f>D34+M34</f>
        <v>7510</v>
      </c>
      <c r="D34" s="19">
        <f t="shared" si="1"/>
        <v>7510</v>
      </c>
      <c r="E34" s="19">
        <f t="shared" si="2"/>
        <v>7510</v>
      </c>
      <c r="F34" s="19">
        <v>1000</v>
      </c>
      <c r="G34" s="19">
        <v>6510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f t="shared" si="4"/>
        <v>0</v>
      </c>
      <c r="N34" s="19">
        <v>0</v>
      </c>
      <c r="O34" s="19">
        <v>0</v>
      </c>
      <c r="P34" s="19">
        <f>Q34</f>
        <v>0</v>
      </c>
    </row>
    <row r="35" spans="1:16" ht="25.5" customHeight="1">
      <c r="A35" s="17"/>
      <c r="B35" s="17">
        <v>75416</v>
      </c>
      <c r="C35" s="19">
        <f>D35+M35</f>
        <v>705742</v>
      </c>
      <c r="D35" s="19">
        <f t="shared" si="1"/>
        <v>705742</v>
      </c>
      <c r="E35" s="19">
        <f t="shared" si="2"/>
        <v>703042</v>
      </c>
      <c r="F35" s="19">
        <v>287532</v>
      </c>
      <c r="G35" s="19">
        <v>415510</v>
      </c>
      <c r="H35" s="19">
        <v>0</v>
      </c>
      <c r="I35" s="19">
        <v>2700</v>
      </c>
      <c r="J35" s="19">
        <v>0</v>
      </c>
      <c r="K35" s="19">
        <v>0</v>
      </c>
      <c r="L35" s="19">
        <v>0</v>
      </c>
      <c r="M35" s="19">
        <f t="shared" si="4"/>
        <v>0</v>
      </c>
      <c r="N35" s="19">
        <v>0</v>
      </c>
      <c r="O35" s="19">
        <v>0</v>
      </c>
      <c r="P35" s="19">
        <f>Q35</f>
        <v>0</v>
      </c>
    </row>
    <row r="36" spans="1:16" ht="23.25" customHeight="1">
      <c r="A36" s="15">
        <v>757</v>
      </c>
      <c r="B36" s="15"/>
      <c r="C36" s="16">
        <f aca="true" t="shared" si="11" ref="C36:L36">SUM(C37)</f>
        <v>840000</v>
      </c>
      <c r="D36" s="16">
        <f t="shared" si="11"/>
        <v>840000</v>
      </c>
      <c r="E36" s="16">
        <f t="shared" si="11"/>
        <v>0</v>
      </c>
      <c r="F36" s="16">
        <f t="shared" si="11"/>
        <v>0</v>
      </c>
      <c r="G36" s="16">
        <f t="shared" si="11"/>
        <v>0</v>
      </c>
      <c r="H36" s="16">
        <f t="shared" si="11"/>
        <v>0</v>
      </c>
      <c r="I36" s="16">
        <f t="shared" si="11"/>
        <v>0</v>
      </c>
      <c r="J36" s="16">
        <f t="shared" si="11"/>
        <v>0</v>
      </c>
      <c r="K36" s="16">
        <f t="shared" si="11"/>
        <v>40000</v>
      </c>
      <c r="L36" s="16">
        <f t="shared" si="11"/>
        <v>800000</v>
      </c>
      <c r="M36" s="19">
        <f t="shared" si="4"/>
        <v>0</v>
      </c>
      <c r="N36" s="16">
        <f>SUM(N37)</f>
        <v>0</v>
      </c>
      <c r="O36" s="16">
        <f>SUM(O37)</f>
        <v>0</v>
      </c>
      <c r="P36" s="16">
        <f>SUM(P37)</f>
        <v>0</v>
      </c>
    </row>
    <row r="37" spans="1:16" ht="26.25" customHeight="1">
      <c r="A37" s="17"/>
      <c r="B37" s="17">
        <v>75702</v>
      </c>
      <c r="C37" s="19">
        <f>D37+M37</f>
        <v>840000</v>
      </c>
      <c r="D37" s="19">
        <f t="shared" si="1"/>
        <v>840000</v>
      </c>
      <c r="E37" s="19">
        <f t="shared" si="2"/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40000</v>
      </c>
      <c r="L37" s="19">
        <v>800000</v>
      </c>
      <c r="M37" s="19">
        <f t="shared" si="4"/>
        <v>0</v>
      </c>
      <c r="N37" s="19">
        <v>0</v>
      </c>
      <c r="O37" s="19">
        <v>0</v>
      </c>
      <c r="P37" s="19">
        <f>Q37</f>
        <v>0</v>
      </c>
    </row>
    <row r="38" spans="1:16" ht="30" customHeight="1">
      <c r="A38" s="15">
        <v>758</v>
      </c>
      <c r="B38" s="15"/>
      <c r="C38" s="16">
        <f aca="true" t="shared" si="12" ref="C38:L38">SUM(C39:C40)</f>
        <v>906254</v>
      </c>
      <c r="D38" s="16">
        <f t="shared" si="12"/>
        <v>906254</v>
      </c>
      <c r="E38" s="16">
        <f t="shared" si="12"/>
        <v>906254</v>
      </c>
      <c r="F38" s="16">
        <f t="shared" si="12"/>
        <v>0</v>
      </c>
      <c r="G38" s="16">
        <f t="shared" si="12"/>
        <v>906254</v>
      </c>
      <c r="H38" s="16">
        <f t="shared" si="12"/>
        <v>0</v>
      </c>
      <c r="I38" s="16">
        <f t="shared" si="12"/>
        <v>0</v>
      </c>
      <c r="J38" s="16">
        <f t="shared" si="12"/>
        <v>0</v>
      </c>
      <c r="K38" s="16">
        <f t="shared" si="12"/>
        <v>0</v>
      </c>
      <c r="L38" s="16">
        <f t="shared" si="12"/>
        <v>0</v>
      </c>
      <c r="M38" s="19">
        <f t="shared" si="4"/>
        <v>0</v>
      </c>
      <c r="N38" s="16">
        <f>SUM(N39)</f>
        <v>0</v>
      </c>
      <c r="O38" s="16">
        <f>SUM(O39)</f>
        <v>0</v>
      </c>
      <c r="P38" s="16">
        <f>SUM(P39)</f>
        <v>0</v>
      </c>
    </row>
    <row r="39" spans="1:16" ht="26.25" customHeight="1">
      <c r="A39" s="17"/>
      <c r="B39" s="17">
        <v>75818</v>
      </c>
      <c r="C39" s="19">
        <f>D39+M39</f>
        <v>255883</v>
      </c>
      <c r="D39" s="19">
        <f t="shared" si="1"/>
        <v>255883</v>
      </c>
      <c r="E39" s="19">
        <f t="shared" si="2"/>
        <v>255883</v>
      </c>
      <c r="F39" s="19">
        <v>0</v>
      </c>
      <c r="G39" s="19">
        <v>255883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f t="shared" si="4"/>
        <v>0</v>
      </c>
      <c r="N39" s="19">
        <v>0</v>
      </c>
      <c r="O39" s="19">
        <v>0</v>
      </c>
      <c r="P39" s="19">
        <f>Q39</f>
        <v>0</v>
      </c>
    </row>
    <row r="40" spans="1:16" ht="28.5" customHeight="1">
      <c r="A40" s="17"/>
      <c r="B40" s="17">
        <v>75831</v>
      </c>
      <c r="C40" s="19">
        <f>D40+M40</f>
        <v>650371</v>
      </c>
      <c r="D40" s="19">
        <f t="shared" si="1"/>
        <v>650371</v>
      </c>
      <c r="E40" s="19">
        <f t="shared" si="2"/>
        <v>650371</v>
      </c>
      <c r="F40" s="19">
        <v>0</v>
      </c>
      <c r="G40" s="19">
        <v>650371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f t="shared" si="4"/>
        <v>0</v>
      </c>
      <c r="N40" s="19">
        <v>0</v>
      </c>
      <c r="O40" s="19">
        <v>0</v>
      </c>
      <c r="P40" s="19">
        <f>Q40</f>
        <v>0</v>
      </c>
    </row>
    <row r="41" spans="1:16" ht="27" customHeight="1">
      <c r="A41" s="15">
        <v>801</v>
      </c>
      <c r="B41" s="15"/>
      <c r="C41" s="16">
        <f aca="true" t="shared" si="13" ref="C41:P41">SUM(C42:C50)</f>
        <v>7995505</v>
      </c>
      <c r="D41" s="16">
        <f t="shared" si="13"/>
        <v>7850276</v>
      </c>
      <c r="E41" s="16">
        <f t="shared" si="13"/>
        <v>7721714</v>
      </c>
      <c r="F41" s="16">
        <f t="shared" si="13"/>
        <v>6502637</v>
      </c>
      <c r="G41" s="16">
        <f t="shared" si="13"/>
        <v>1219077</v>
      </c>
      <c r="H41" s="16">
        <f t="shared" si="13"/>
        <v>84000</v>
      </c>
      <c r="I41" s="16">
        <f t="shared" si="13"/>
        <v>44562</v>
      </c>
      <c r="J41" s="16">
        <f t="shared" si="13"/>
        <v>0</v>
      </c>
      <c r="K41" s="16">
        <f t="shared" si="13"/>
        <v>0</v>
      </c>
      <c r="L41" s="16">
        <f t="shared" si="13"/>
        <v>0</v>
      </c>
      <c r="M41" s="16">
        <f t="shared" si="13"/>
        <v>145229</v>
      </c>
      <c r="N41" s="16">
        <f t="shared" si="13"/>
        <v>145229</v>
      </c>
      <c r="O41" s="16">
        <f t="shared" si="13"/>
        <v>0</v>
      </c>
      <c r="P41" s="16">
        <f t="shared" si="13"/>
        <v>0</v>
      </c>
    </row>
    <row r="42" spans="1:16" ht="27.75" customHeight="1">
      <c r="A42" s="17"/>
      <c r="B42" s="17">
        <v>80101</v>
      </c>
      <c r="C42" s="19">
        <f aca="true" t="shared" si="14" ref="C42:C50">D42+M42</f>
        <v>2527715</v>
      </c>
      <c r="D42" s="19">
        <f t="shared" si="1"/>
        <v>2527715</v>
      </c>
      <c r="E42" s="19">
        <f t="shared" si="2"/>
        <v>2512498</v>
      </c>
      <c r="F42" s="19">
        <v>2189910</v>
      </c>
      <c r="G42" s="19">
        <v>322588</v>
      </c>
      <c r="H42" s="19">
        <v>0</v>
      </c>
      <c r="I42" s="19">
        <v>15217</v>
      </c>
      <c r="J42" s="19">
        <v>0</v>
      </c>
      <c r="K42" s="19">
        <v>0</v>
      </c>
      <c r="L42" s="19">
        <v>0</v>
      </c>
      <c r="M42" s="19">
        <f t="shared" si="4"/>
        <v>0</v>
      </c>
      <c r="N42" s="19">
        <v>0</v>
      </c>
      <c r="O42" s="19">
        <v>0</v>
      </c>
      <c r="P42" s="19">
        <f aca="true" t="shared" si="15" ref="P42:P50">Q42</f>
        <v>0</v>
      </c>
    </row>
    <row r="43" spans="1:16" s="7" customFormat="1" ht="21.75" customHeight="1">
      <c r="A43" s="17"/>
      <c r="B43" s="17">
        <v>80104</v>
      </c>
      <c r="C43" s="19">
        <f t="shared" si="14"/>
        <v>1800864</v>
      </c>
      <c r="D43" s="19">
        <f t="shared" si="1"/>
        <v>1655635</v>
      </c>
      <c r="E43" s="19">
        <f t="shared" si="2"/>
        <v>1567920</v>
      </c>
      <c r="F43" s="19">
        <v>1326915</v>
      </c>
      <c r="G43" s="19">
        <v>241005</v>
      </c>
      <c r="H43" s="19">
        <v>84000</v>
      </c>
      <c r="I43" s="19">
        <v>3715</v>
      </c>
      <c r="J43" s="19">
        <v>0</v>
      </c>
      <c r="K43" s="19">
        <v>0</v>
      </c>
      <c r="L43" s="19">
        <v>0</v>
      </c>
      <c r="M43" s="19">
        <f>N43</f>
        <v>145229</v>
      </c>
      <c r="N43" s="19">
        <v>145229</v>
      </c>
      <c r="O43" s="19">
        <v>0</v>
      </c>
      <c r="P43" s="19">
        <f t="shared" si="15"/>
        <v>0</v>
      </c>
    </row>
    <row r="44" spans="1:16" ht="25.5" customHeight="1">
      <c r="A44" s="17"/>
      <c r="B44" s="17">
        <v>80110</v>
      </c>
      <c r="C44" s="19">
        <f t="shared" si="14"/>
        <v>1856293</v>
      </c>
      <c r="D44" s="19">
        <f t="shared" si="1"/>
        <v>1856293</v>
      </c>
      <c r="E44" s="19">
        <f t="shared" si="2"/>
        <v>1846233</v>
      </c>
      <c r="F44" s="19">
        <v>1529305</v>
      </c>
      <c r="G44" s="19">
        <v>316928</v>
      </c>
      <c r="H44" s="19">
        <v>0</v>
      </c>
      <c r="I44" s="19">
        <v>10060</v>
      </c>
      <c r="J44" s="19">
        <v>0</v>
      </c>
      <c r="K44" s="19">
        <v>0</v>
      </c>
      <c r="L44" s="19">
        <v>0</v>
      </c>
      <c r="M44" s="19">
        <f t="shared" si="4"/>
        <v>0</v>
      </c>
      <c r="N44" s="19">
        <v>0</v>
      </c>
      <c r="O44" s="19">
        <v>0</v>
      </c>
      <c r="P44" s="19">
        <f t="shared" si="15"/>
        <v>0</v>
      </c>
    </row>
    <row r="45" spans="1:16" ht="21.75" customHeight="1">
      <c r="A45" s="17"/>
      <c r="B45" s="17">
        <v>80113</v>
      </c>
      <c r="C45" s="19">
        <f t="shared" si="14"/>
        <v>178458</v>
      </c>
      <c r="D45" s="19">
        <f t="shared" si="1"/>
        <v>178458</v>
      </c>
      <c r="E45" s="19">
        <f t="shared" si="2"/>
        <v>178458</v>
      </c>
      <c r="F45" s="19">
        <v>25508</v>
      </c>
      <c r="G45" s="19">
        <v>152950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f t="shared" si="4"/>
        <v>0</v>
      </c>
      <c r="N45" s="19">
        <v>0</v>
      </c>
      <c r="O45" s="19">
        <v>0</v>
      </c>
      <c r="P45" s="19">
        <f t="shared" si="15"/>
        <v>0</v>
      </c>
    </row>
    <row r="46" spans="1:16" ht="25.5" customHeight="1">
      <c r="A46" s="17"/>
      <c r="B46" s="17">
        <v>80114</v>
      </c>
      <c r="C46" s="19">
        <f t="shared" si="14"/>
        <v>324634</v>
      </c>
      <c r="D46" s="19">
        <f t="shared" si="1"/>
        <v>324634</v>
      </c>
      <c r="E46" s="19">
        <f t="shared" si="2"/>
        <v>323734</v>
      </c>
      <c r="F46" s="19">
        <v>285333</v>
      </c>
      <c r="G46" s="19">
        <v>38401</v>
      </c>
      <c r="H46" s="19">
        <v>0</v>
      </c>
      <c r="I46" s="19">
        <v>900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f t="shared" si="15"/>
        <v>0</v>
      </c>
    </row>
    <row r="47" spans="1:16" ht="22.5" customHeight="1">
      <c r="A47" s="17"/>
      <c r="B47" s="17">
        <v>80120</v>
      </c>
      <c r="C47" s="19">
        <f t="shared" si="14"/>
        <v>968336</v>
      </c>
      <c r="D47" s="19">
        <f t="shared" si="1"/>
        <v>968336</v>
      </c>
      <c r="E47" s="19">
        <f t="shared" si="2"/>
        <v>960666</v>
      </c>
      <c r="F47" s="19">
        <v>869643</v>
      </c>
      <c r="G47" s="19">
        <v>91023</v>
      </c>
      <c r="H47" s="19">
        <v>0</v>
      </c>
      <c r="I47" s="19">
        <v>7670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5"/>
        <v>0</v>
      </c>
    </row>
    <row r="48" spans="1:16" ht="22.5" customHeight="1">
      <c r="A48" s="17"/>
      <c r="B48" s="17">
        <v>80146</v>
      </c>
      <c r="C48" s="19">
        <f t="shared" si="14"/>
        <v>38610</v>
      </c>
      <c r="D48" s="19">
        <f t="shared" si="1"/>
        <v>38610</v>
      </c>
      <c r="E48" s="19">
        <f t="shared" si="2"/>
        <v>38610</v>
      </c>
      <c r="F48" s="19">
        <v>0</v>
      </c>
      <c r="G48" s="19">
        <v>38610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f t="shared" si="15"/>
        <v>0</v>
      </c>
    </row>
    <row r="49" spans="1:16" ht="24.75" customHeight="1">
      <c r="A49" s="17"/>
      <c r="B49" s="17">
        <v>80148</v>
      </c>
      <c r="C49" s="19">
        <f t="shared" si="14"/>
        <v>285529</v>
      </c>
      <c r="D49" s="19">
        <f t="shared" si="1"/>
        <v>285529</v>
      </c>
      <c r="E49" s="19">
        <f t="shared" si="2"/>
        <v>284529</v>
      </c>
      <c r="F49" s="19">
        <v>266957</v>
      </c>
      <c r="G49" s="19">
        <v>17572</v>
      </c>
      <c r="H49" s="19">
        <v>0</v>
      </c>
      <c r="I49" s="19">
        <v>1000</v>
      </c>
      <c r="J49" s="19">
        <v>0</v>
      </c>
      <c r="K49" s="19">
        <v>0</v>
      </c>
      <c r="L49" s="19">
        <v>0</v>
      </c>
      <c r="M49" s="19">
        <f t="shared" si="4"/>
        <v>0</v>
      </c>
      <c r="N49" s="19">
        <v>0</v>
      </c>
      <c r="O49" s="19">
        <v>0</v>
      </c>
      <c r="P49" s="19">
        <f t="shared" si="15"/>
        <v>0</v>
      </c>
    </row>
    <row r="50" spans="1:16" ht="27.75" customHeight="1">
      <c r="A50" s="17"/>
      <c r="B50" s="17">
        <v>80195</v>
      </c>
      <c r="C50" s="19">
        <f t="shared" si="14"/>
        <v>15066</v>
      </c>
      <c r="D50" s="19">
        <f t="shared" si="1"/>
        <v>15066</v>
      </c>
      <c r="E50" s="19">
        <f t="shared" si="2"/>
        <v>9066</v>
      </c>
      <c r="F50" s="19">
        <v>9066</v>
      </c>
      <c r="G50" s="19">
        <v>0</v>
      </c>
      <c r="H50" s="19">
        <v>0</v>
      </c>
      <c r="I50" s="19">
        <v>6000</v>
      </c>
      <c r="J50" s="19">
        <v>0</v>
      </c>
      <c r="K50" s="19">
        <v>0</v>
      </c>
      <c r="L50" s="19">
        <v>0</v>
      </c>
      <c r="M50" s="19">
        <f t="shared" si="4"/>
        <v>0</v>
      </c>
      <c r="N50" s="19">
        <v>0</v>
      </c>
      <c r="O50" s="19">
        <v>0</v>
      </c>
      <c r="P50" s="19">
        <f t="shared" si="15"/>
        <v>0</v>
      </c>
    </row>
    <row r="51" spans="1:16" ht="24.75" customHeight="1">
      <c r="A51" s="15">
        <v>851</v>
      </c>
      <c r="B51" s="15"/>
      <c r="C51" s="16">
        <f aca="true" t="shared" si="16" ref="C51:M51">SUM(C52:C54)</f>
        <v>123500</v>
      </c>
      <c r="D51" s="16">
        <f t="shared" si="16"/>
        <v>123500</v>
      </c>
      <c r="E51" s="16">
        <f t="shared" si="16"/>
        <v>121300</v>
      </c>
      <c r="F51" s="16">
        <f t="shared" si="16"/>
        <v>85984</v>
      </c>
      <c r="G51" s="16">
        <f t="shared" si="16"/>
        <v>35316</v>
      </c>
      <c r="H51" s="16">
        <f t="shared" si="16"/>
        <v>0</v>
      </c>
      <c r="I51" s="16">
        <f t="shared" si="16"/>
        <v>2200</v>
      </c>
      <c r="J51" s="16">
        <f t="shared" si="16"/>
        <v>0</v>
      </c>
      <c r="K51" s="16">
        <f t="shared" si="16"/>
        <v>0</v>
      </c>
      <c r="L51" s="16">
        <f t="shared" si="16"/>
        <v>0</v>
      </c>
      <c r="M51" s="16">
        <f t="shared" si="16"/>
        <v>0</v>
      </c>
      <c r="N51" s="16">
        <f>SUM(N52)</f>
        <v>0</v>
      </c>
      <c r="O51" s="16">
        <f>SUM(O52)</f>
        <v>0</v>
      </c>
      <c r="P51" s="16">
        <f>SUM(P52)</f>
        <v>0</v>
      </c>
    </row>
    <row r="52" spans="1:16" ht="21.75" customHeight="1">
      <c r="A52" s="17"/>
      <c r="B52" s="17">
        <v>85121</v>
      </c>
      <c r="C52" s="19">
        <f>D52+M52</f>
        <v>3500</v>
      </c>
      <c r="D52" s="19">
        <f t="shared" si="1"/>
        <v>3500</v>
      </c>
      <c r="E52" s="19">
        <f t="shared" si="2"/>
        <v>3500</v>
      </c>
      <c r="F52" s="19">
        <v>0</v>
      </c>
      <c r="G52" s="19">
        <v>3500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f t="shared" si="4"/>
        <v>0</v>
      </c>
      <c r="N52" s="19">
        <v>0</v>
      </c>
      <c r="O52" s="19">
        <v>0</v>
      </c>
      <c r="P52" s="19">
        <f>Q52</f>
        <v>0</v>
      </c>
    </row>
    <row r="53" spans="1:16" ht="21" customHeight="1">
      <c r="A53" s="17"/>
      <c r="B53" s="17">
        <v>85153</v>
      </c>
      <c r="C53" s="19">
        <f>D53+M53</f>
        <v>5500</v>
      </c>
      <c r="D53" s="19">
        <f t="shared" si="1"/>
        <v>5500</v>
      </c>
      <c r="E53" s="19">
        <f t="shared" si="2"/>
        <v>5500</v>
      </c>
      <c r="F53" s="19">
        <v>2400</v>
      </c>
      <c r="G53" s="19">
        <v>3100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f t="shared" si="4"/>
        <v>0</v>
      </c>
      <c r="N53" s="19">
        <v>0</v>
      </c>
      <c r="O53" s="19">
        <v>0</v>
      </c>
      <c r="P53" s="19">
        <f>Q53</f>
        <v>0</v>
      </c>
    </row>
    <row r="54" spans="1:16" ht="21.75" customHeight="1">
      <c r="A54" s="17"/>
      <c r="B54" s="17">
        <v>85154</v>
      </c>
      <c r="C54" s="19">
        <f>D54+M54</f>
        <v>114500</v>
      </c>
      <c r="D54" s="19">
        <f t="shared" si="1"/>
        <v>114500</v>
      </c>
      <c r="E54" s="19">
        <f t="shared" si="2"/>
        <v>112300</v>
      </c>
      <c r="F54" s="19">
        <v>83584</v>
      </c>
      <c r="G54" s="19">
        <v>28716</v>
      </c>
      <c r="H54" s="19">
        <v>0</v>
      </c>
      <c r="I54" s="19">
        <v>2200</v>
      </c>
      <c r="J54" s="19">
        <v>0</v>
      </c>
      <c r="K54" s="19">
        <v>0</v>
      </c>
      <c r="L54" s="19">
        <v>0</v>
      </c>
      <c r="M54" s="19">
        <f t="shared" si="4"/>
        <v>0</v>
      </c>
      <c r="N54" s="19">
        <v>0</v>
      </c>
      <c r="O54" s="19">
        <v>0</v>
      </c>
      <c r="P54" s="19">
        <f>Q54</f>
        <v>0</v>
      </c>
    </row>
    <row r="55" spans="1:16" ht="30.75" customHeight="1">
      <c r="A55" s="15">
        <v>852</v>
      </c>
      <c r="B55" s="15"/>
      <c r="C55" s="16">
        <f aca="true" t="shared" si="17" ref="C55:M55">SUM(C56:C62)</f>
        <v>2816756</v>
      </c>
      <c r="D55" s="16">
        <f t="shared" si="17"/>
        <v>2816756</v>
      </c>
      <c r="E55" s="16">
        <f t="shared" si="17"/>
        <v>1013420</v>
      </c>
      <c r="F55" s="16">
        <f t="shared" si="17"/>
        <v>804126</v>
      </c>
      <c r="G55" s="16">
        <f t="shared" si="17"/>
        <v>209294</v>
      </c>
      <c r="H55" s="16">
        <f t="shared" si="17"/>
        <v>0</v>
      </c>
      <c r="I55" s="16">
        <f t="shared" si="17"/>
        <v>1803336</v>
      </c>
      <c r="J55" s="16">
        <f t="shared" si="17"/>
        <v>0</v>
      </c>
      <c r="K55" s="16">
        <f t="shared" si="17"/>
        <v>0</v>
      </c>
      <c r="L55" s="16">
        <f t="shared" si="17"/>
        <v>0</v>
      </c>
      <c r="M55" s="16">
        <f t="shared" si="17"/>
        <v>0</v>
      </c>
      <c r="N55" s="16">
        <f>SUM(N56)</f>
        <v>0</v>
      </c>
      <c r="O55" s="16">
        <f>SUM(O56)</f>
        <v>0</v>
      </c>
      <c r="P55" s="16">
        <f>SUM(P56)</f>
        <v>0</v>
      </c>
    </row>
    <row r="56" spans="1:16" ht="21.75" customHeight="1">
      <c r="A56" s="17"/>
      <c r="B56" s="17">
        <v>85212</v>
      </c>
      <c r="C56" s="19">
        <f aca="true" t="shared" si="18" ref="C56:C62">D56+M56</f>
        <v>1151499</v>
      </c>
      <c r="D56" s="19">
        <f t="shared" si="1"/>
        <v>1151499</v>
      </c>
      <c r="E56" s="19">
        <f t="shared" si="2"/>
        <v>78242</v>
      </c>
      <c r="F56" s="19">
        <v>76142</v>
      </c>
      <c r="G56" s="19">
        <v>2100</v>
      </c>
      <c r="H56" s="19">
        <v>0</v>
      </c>
      <c r="I56" s="19">
        <v>1073257</v>
      </c>
      <c r="J56" s="19">
        <v>0</v>
      </c>
      <c r="K56" s="19">
        <v>0</v>
      </c>
      <c r="L56" s="19">
        <v>0</v>
      </c>
      <c r="M56" s="19">
        <f t="shared" si="4"/>
        <v>0</v>
      </c>
      <c r="N56" s="19">
        <v>0</v>
      </c>
      <c r="O56" s="19">
        <v>0</v>
      </c>
      <c r="P56" s="19">
        <f aca="true" t="shared" si="19" ref="P56:P62">Q56</f>
        <v>0</v>
      </c>
    </row>
    <row r="57" spans="1:16" ht="20.25" customHeight="1">
      <c r="A57" s="17"/>
      <c r="B57" s="17">
        <v>85213</v>
      </c>
      <c r="C57" s="19">
        <f t="shared" si="18"/>
        <v>14498</v>
      </c>
      <c r="D57" s="19">
        <f t="shared" si="1"/>
        <v>14498</v>
      </c>
      <c r="E57" s="19">
        <f t="shared" si="2"/>
        <v>14498</v>
      </c>
      <c r="F57" s="19">
        <v>0</v>
      </c>
      <c r="G57" s="19">
        <v>14498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f t="shared" si="4"/>
        <v>0</v>
      </c>
      <c r="N57" s="19">
        <v>0</v>
      </c>
      <c r="O57" s="19">
        <v>0</v>
      </c>
      <c r="P57" s="19">
        <f t="shared" si="19"/>
        <v>0</v>
      </c>
    </row>
    <row r="58" spans="1:16" ht="23.25" customHeight="1">
      <c r="A58" s="17"/>
      <c r="B58" s="17">
        <v>85214</v>
      </c>
      <c r="C58" s="19">
        <f t="shared" si="18"/>
        <v>402329</v>
      </c>
      <c r="D58" s="19">
        <f t="shared" si="1"/>
        <v>402329</v>
      </c>
      <c r="E58" s="19">
        <f t="shared" si="2"/>
        <v>85146</v>
      </c>
      <c r="F58" s="19">
        <v>0</v>
      </c>
      <c r="G58" s="19">
        <v>85146</v>
      </c>
      <c r="H58" s="19">
        <v>0</v>
      </c>
      <c r="I58" s="19">
        <v>317183</v>
      </c>
      <c r="J58" s="19">
        <v>0</v>
      </c>
      <c r="K58" s="19">
        <v>0</v>
      </c>
      <c r="L58" s="19">
        <v>0</v>
      </c>
      <c r="M58" s="19">
        <f t="shared" si="4"/>
        <v>0</v>
      </c>
      <c r="N58" s="19">
        <v>0</v>
      </c>
      <c r="O58" s="19">
        <v>0</v>
      </c>
      <c r="P58" s="19">
        <f t="shared" si="19"/>
        <v>0</v>
      </c>
    </row>
    <row r="59" spans="1:16" ht="21" customHeight="1">
      <c r="A59" s="17"/>
      <c r="B59" s="17">
        <v>85215</v>
      </c>
      <c r="C59" s="19">
        <f t="shared" si="18"/>
        <v>140000</v>
      </c>
      <c r="D59" s="19">
        <f t="shared" si="1"/>
        <v>140000</v>
      </c>
      <c r="E59" s="19">
        <f t="shared" si="2"/>
        <v>0</v>
      </c>
      <c r="F59" s="19">
        <v>0</v>
      </c>
      <c r="G59" s="19">
        <v>0</v>
      </c>
      <c r="H59" s="19">
        <v>0</v>
      </c>
      <c r="I59" s="19">
        <v>140000</v>
      </c>
      <c r="J59" s="19">
        <v>0</v>
      </c>
      <c r="K59" s="19">
        <v>0</v>
      </c>
      <c r="L59" s="19">
        <v>0</v>
      </c>
      <c r="M59" s="19">
        <f t="shared" si="4"/>
        <v>0</v>
      </c>
      <c r="N59" s="19">
        <v>0</v>
      </c>
      <c r="O59" s="19">
        <v>0</v>
      </c>
      <c r="P59" s="19">
        <f t="shared" si="19"/>
        <v>0</v>
      </c>
    </row>
    <row r="60" spans="1:16" s="3" customFormat="1" ht="21.75" customHeight="1">
      <c r="A60" s="17"/>
      <c r="B60" s="17">
        <v>85216</v>
      </c>
      <c r="C60" s="19">
        <f t="shared" si="18"/>
        <v>142000</v>
      </c>
      <c r="D60" s="19">
        <f t="shared" si="1"/>
        <v>142000</v>
      </c>
      <c r="E60" s="19">
        <f t="shared" si="2"/>
        <v>0</v>
      </c>
      <c r="F60" s="19">
        <v>0</v>
      </c>
      <c r="G60" s="19">
        <v>0</v>
      </c>
      <c r="H60" s="19">
        <v>0</v>
      </c>
      <c r="I60" s="19">
        <v>142000</v>
      </c>
      <c r="J60" s="19">
        <v>0</v>
      </c>
      <c r="K60" s="19">
        <v>0</v>
      </c>
      <c r="L60" s="19">
        <v>0</v>
      </c>
      <c r="M60" s="19">
        <f t="shared" si="4"/>
        <v>0</v>
      </c>
      <c r="N60" s="19">
        <v>0</v>
      </c>
      <c r="O60" s="19">
        <v>0</v>
      </c>
      <c r="P60" s="19">
        <f t="shared" si="19"/>
        <v>0</v>
      </c>
    </row>
    <row r="61" spans="1:16" ht="25.5" customHeight="1">
      <c r="A61" s="17"/>
      <c r="B61" s="17">
        <v>85219</v>
      </c>
      <c r="C61" s="19">
        <f t="shared" si="18"/>
        <v>828684</v>
      </c>
      <c r="D61" s="19">
        <f t="shared" si="1"/>
        <v>828684</v>
      </c>
      <c r="E61" s="19">
        <f t="shared" si="2"/>
        <v>823184</v>
      </c>
      <c r="F61" s="19">
        <v>726034</v>
      </c>
      <c r="G61" s="19">
        <v>97150</v>
      </c>
      <c r="H61" s="19">
        <v>0</v>
      </c>
      <c r="I61" s="19">
        <v>5500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f t="shared" si="19"/>
        <v>0</v>
      </c>
    </row>
    <row r="62" spans="1:16" ht="27.75" customHeight="1">
      <c r="A62" s="17"/>
      <c r="B62" s="17">
        <v>85295</v>
      </c>
      <c r="C62" s="19">
        <f t="shared" si="18"/>
        <v>137746</v>
      </c>
      <c r="D62" s="19">
        <f t="shared" si="1"/>
        <v>137746</v>
      </c>
      <c r="E62" s="19">
        <f t="shared" si="2"/>
        <v>12350</v>
      </c>
      <c r="F62" s="19">
        <v>1950</v>
      </c>
      <c r="G62" s="19">
        <v>10400</v>
      </c>
      <c r="H62" s="19">
        <v>0</v>
      </c>
      <c r="I62" s="19">
        <v>125396</v>
      </c>
      <c r="J62" s="19">
        <v>0</v>
      </c>
      <c r="K62" s="19">
        <v>0</v>
      </c>
      <c r="L62" s="19">
        <v>0</v>
      </c>
      <c r="M62" s="19">
        <f t="shared" si="4"/>
        <v>0</v>
      </c>
      <c r="N62" s="19">
        <v>0</v>
      </c>
      <c r="O62" s="19">
        <v>0</v>
      </c>
      <c r="P62" s="19">
        <f t="shared" si="19"/>
        <v>0</v>
      </c>
    </row>
    <row r="63" spans="1:16" ht="24.75" customHeight="1">
      <c r="A63" s="15">
        <v>854</v>
      </c>
      <c r="B63" s="15"/>
      <c r="C63" s="16">
        <f aca="true" t="shared" si="20" ref="C63:M63">SUM(C64:C64)</f>
        <v>173180</v>
      </c>
      <c r="D63" s="16">
        <f t="shared" si="20"/>
        <v>173180</v>
      </c>
      <c r="E63" s="16">
        <f t="shared" si="20"/>
        <v>172657</v>
      </c>
      <c r="F63" s="16">
        <f t="shared" si="20"/>
        <v>162097</v>
      </c>
      <c r="G63" s="16">
        <f t="shared" si="20"/>
        <v>10560</v>
      </c>
      <c r="H63" s="16">
        <f t="shared" si="20"/>
        <v>0</v>
      </c>
      <c r="I63" s="16">
        <f t="shared" si="20"/>
        <v>523</v>
      </c>
      <c r="J63" s="16">
        <f t="shared" si="20"/>
        <v>0</v>
      </c>
      <c r="K63" s="16">
        <f t="shared" si="20"/>
        <v>0</v>
      </c>
      <c r="L63" s="16">
        <f t="shared" si="20"/>
        <v>0</v>
      </c>
      <c r="M63" s="16">
        <f t="shared" si="20"/>
        <v>0</v>
      </c>
      <c r="N63" s="16">
        <f>SUM(N64)</f>
        <v>0</v>
      </c>
      <c r="O63" s="16">
        <f>SUM(O64)</f>
        <v>0</v>
      </c>
      <c r="P63" s="16">
        <f>SUM(P64)</f>
        <v>0</v>
      </c>
    </row>
    <row r="64" spans="1:16" ht="24.75" customHeight="1">
      <c r="A64" s="17"/>
      <c r="B64" s="17">
        <v>85401</v>
      </c>
      <c r="C64" s="19">
        <f>D64+M64</f>
        <v>173180</v>
      </c>
      <c r="D64" s="19">
        <f t="shared" si="1"/>
        <v>173180</v>
      </c>
      <c r="E64" s="19">
        <f t="shared" si="2"/>
        <v>172657</v>
      </c>
      <c r="F64" s="19">
        <v>162097</v>
      </c>
      <c r="G64" s="19">
        <v>10560</v>
      </c>
      <c r="H64" s="19">
        <v>0</v>
      </c>
      <c r="I64" s="19">
        <v>523</v>
      </c>
      <c r="J64" s="19">
        <v>0</v>
      </c>
      <c r="K64" s="19">
        <v>0</v>
      </c>
      <c r="L64" s="19">
        <v>0</v>
      </c>
      <c r="M64" s="19">
        <f t="shared" si="4"/>
        <v>0</v>
      </c>
      <c r="N64" s="19">
        <v>0</v>
      </c>
      <c r="O64" s="19">
        <v>0</v>
      </c>
      <c r="P64" s="19">
        <f>Q64</f>
        <v>0</v>
      </c>
    </row>
    <row r="65" spans="1:16" ht="28.5" customHeight="1">
      <c r="A65" s="15">
        <v>900</v>
      </c>
      <c r="B65" s="15"/>
      <c r="C65" s="16">
        <f aca="true" t="shared" si="21" ref="C65:P65">SUM(C66:C72)</f>
        <v>3059339</v>
      </c>
      <c r="D65" s="16">
        <f t="shared" si="21"/>
        <v>1941516</v>
      </c>
      <c r="E65" s="16">
        <f t="shared" si="21"/>
        <v>1572347</v>
      </c>
      <c r="F65" s="16">
        <f t="shared" si="21"/>
        <v>16100</v>
      </c>
      <c r="G65" s="16">
        <f t="shared" si="21"/>
        <v>1556247</v>
      </c>
      <c r="H65" s="16">
        <f t="shared" si="21"/>
        <v>369169</v>
      </c>
      <c r="I65" s="16">
        <f t="shared" si="21"/>
        <v>0</v>
      </c>
      <c r="J65" s="16">
        <f t="shared" si="21"/>
        <v>0</v>
      </c>
      <c r="K65" s="16">
        <f t="shared" si="21"/>
        <v>0</v>
      </c>
      <c r="L65" s="16">
        <f t="shared" si="21"/>
        <v>0</v>
      </c>
      <c r="M65" s="16">
        <f t="shared" si="21"/>
        <v>1117823</v>
      </c>
      <c r="N65" s="16">
        <f t="shared" si="21"/>
        <v>1117823</v>
      </c>
      <c r="O65" s="16">
        <f t="shared" si="21"/>
        <v>638823</v>
      </c>
      <c r="P65" s="16">
        <f t="shared" si="21"/>
        <v>0</v>
      </c>
    </row>
    <row r="66" spans="1:16" ht="27" customHeight="1">
      <c r="A66" s="17"/>
      <c r="B66" s="17">
        <v>90001</v>
      </c>
      <c r="C66" s="19">
        <f aca="true" t="shared" si="22" ref="C66:C72">D66+M66</f>
        <v>815244</v>
      </c>
      <c r="D66" s="19">
        <f t="shared" si="1"/>
        <v>802244</v>
      </c>
      <c r="E66" s="19">
        <f t="shared" si="2"/>
        <v>695247</v>
      </c>
      <c r="F66" s="19">
        <v>0</v>
      </c>
      <c r="G66" s="19">
        <v>695247</v>
      </c>
      <c r="H66" s="19">
        <v>106997</v>
      </c>
      <c r="I66" s="19">
        <v>0</v>
      </c>
      <c r="J66" s="19">
        <v>0</v>
      </c>
      <c r="K66" s="19">
        <v>0</v>
      </c>
      <c r="L66" s="19">
        <v>0</v>
      </c>
      <c r="M66" s="19">
        <f>N66</f>
        <v>13000</v>
      </c>
      <c r="N66" s="19">
        <v>13000</v>
      </c>
      <c r="O66" s="19">
        <v>0</v>
      </c>
      <c r="P66" s="19">
        <f aca="true" t="shared" si="23" ref="P66:P72">Q66</f>
        <v>0</v>
      </c>
    </row>
    <row r="67" spans="1:16" ht="23.25" customHeight="1">
      <c r="A67" s="17"/>
      <c r="B67" s="17">
        <v>90003</v>
      </c>
      <c r="C67" s="19">
        <f t="shared" si="22"/>
        <v>287172</v>
      </c>
      <c r="D67" s="19">
        <f t="shared" si="1"/>
        <v>287172</v>
      </c>
      <c r="E67" s="19">
        <f t="shared" si="2"/>
        <v>25000</v>
      </c>
      <c r="F67" s="19">
        <v>0</v>
      </c>
      <c r="G67" s="19">
        <v>25000</v>
      </c>
      <c r="H67" s="19">
        <v>262172</v>
      </c>
      <c r="I67" s="19">
        <v>0</v>
      </c>
      <c r="J67" s="19">
        <v>0</v>
      </c>
      <c r="K67" s="19">
        <v>0</v>
      </c>
      <c r="L67" s="19">
        <v>0</v>
      </c>
      <c r="M67" s="19">
        <f t="shared" si="4"/>
        <v>0</v>
      </c>
      <c r="N67" s="19">
        <v>0</v>
      </c>
      <c r="O67" s="19">
        <v>0</v>
      </c>
      <c r="P67" s="19">
        <f t="shared" si="23"/>
        <v>0</v>
      </c>
    </row>
    <row r="68" spans="1:16" ht="24" customHeight="1">
      <c r="A68" s="17"/>
      <c r="B68" s="17">
        <v>90004</v>
      </c>
      <c r="C68" s="19">
        <f t="shared" si="22"/>
        <v>45000</v>
      </c>
      <c r="D68" s="19">
        <f t="shared" si="1"/>
        <v>45000</v>
      </c>
      <c r="E68" s="19">
        <f t="shared" si="2"/>
        <v>45000</v>
      </c>
      <c r="F68" s="19">
        <v>0</v>
      </c>
      <c r="G68" s="19">
        <v>45000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f t="shared" si="4"/>
        <v>0</v>
      </c>
      <c r="N68" s="19">
        <v>0</v>
      </c>
      <c r="O68" s="19">
        <v>0</v>
      </c>
      <c r="P68" s="19">
        <f t="shared" si="23"/>
        <v>0</v>
      </c>
    </row>
    <row r="69" spans="1:16" ht="21.75" customHeight="1">
      <c r="A69" s="17"/>
      <c r="B69" s="17">
        <v>90013</v>
      </c>
      <c r="C69" s="19">
        <f t="shared" si="22"/>
        <v>20000</v>
      </c>
      <c r="D69" s="19">
        <f t="shared" si="1"/>
        <v>20000</v>
      </c>
      <c r="E69" s="19">
        <f t="shared" si="2"/>
        <v>20000</v>
      </c>
      <c r="F69" s="19">
        <v>0</v>
      </c>
      <c r="G69" s="19">
        <v>20000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f t="shared" si="4"/>
        <v>0</v>
      </c>
      <c r="N69" s="19">
        <v>0</v>
      </c>
      <c r="O69" s="19">
        <v>0</v>
      </c>
      <c r="P69" s="19">
        <f t="shared" si="23"/>
        <v>0</v>
      </c>
    </row>
    <row r="70" spans="1:16" ht="26.25" customHeight="1">
      <c r="A70" s="17"/>
      <c r="B70" s="17">
        <v>90015</v>
      </c>
      <c r="C70" s="19">
        <f t="shared" si="22"/>
        <v>620000</v>
      </c>
      <c r="D70" s="19">
        <f t="shared" si="1"/>
        <v>620000</v>
      </c>
      <c r="E70" s="19">
        <f t="shared" si="2"/>
        <v>620000</v>
      </c>
      <c r="F70" s="19">
        <v>0</v>
      </c>
      <c r="G70" s="19">
        <v>620000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f t="shared" si="4"/>
        <v>0</v>
      </c>
      <c r="N70" s="19">
        <v>0</v>
      </c>
      <c r="O70" s="19">
        <v>0</v>
      </c>
      <c r="P70" s="19">
        <f t="shared" si="23"/>
        <v>0</v>
      </c>
    </row>
    <row r="71" spans="1:16" ht="26.25" customHeight="1">
      <c r="A71" s="17"/>
      <c r="B71" s="17">
        <v>90019</v>
      </c>
      <c r="C71" s="19">
        <f t="shared" si="22"/>
        <v>55000</v>
      </c>
      <c r="D71" s="19">
        <f t="shared" si="1"/>
        <v>55000</v>
      </c>
      <c r="E71" s="19">
        <f t="shared" si="2"/>
        <v>55000</v>
      </c>
      <c r="F71" s="19">
        <v>0</v>
      </c>
      <c r="G71" s="19">
        <v>55000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26.25" customHeight="1">
      <c r="A72" s="17"/>
      <c r="B72" s="17">
        <v>90095</v>
      </c>
      <c r="C72" s="19">
        <f t="shared" si="22"/>
        <v>1216923</v>
      </c>
      <c r="D72" s="19">
        <f t="shared" si="1"/>
        <v>112100</v>
      </c>
      <c r="E72" s="19">
        <f t="shared" si="2"/>
        <v>112100</v>
      </c>
      <c r="F72" s="19">
        <v>16100</v>
      </c>
      <c r="G72" s="19">
        <v>96000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f>N72+P72</f>
        <v>1104823</v>
      </c>
      <c r="N72" s="19">
        <v>1104823</v>
      </c>
      <c r="O72" s="19">
        <v>638823</v>
      </c>
      <c r="P72" s="19">
        <f t="shared" si="23"/>
        <v>0</v>
      </c>
    </row>
    <row r="73" spans="1:16" ht="27" customHeight="1">
      <c r="A73" s="15">
        <v>921</v>
      </c>
      <c r="B73" s="15"/>
      <c r="C73" s="16">
        <f aca="true" t="shared" si="24" ref="C73:M73">SUM(C74:C76)</f>
        <v>1066125</v>
      </c>
      <c r="D73" s="16">
        <f t="shared" si="24"/>
        <v>1066125</v>
      </c>
      <c r="E73" s="16">
        <f t="shared" si="24"/>
        <v>15000</v>
      </c>
      <c r="F73" s="16">
        <f t="shared" si="24"/>
        <v>4000</v>
      </c>
      <c r="G73" s="16">
        <f t="shared" si="24"/>
        <v>11000</v>
      </c>
      <c r="H73" s="16">
        <f t="shared" si="24"/>
        <v>1051125</v>
      </c>
      <c r="I73" s="16">
        <f t="shared" si="24"/>
        <v>0</v>
      </c>
      <c r="J73" s="16">
        <f t="shared" si="24"/>
        <v>0</v>
      </c>
      <c r="K73" s="16">
        <f t="shared" si="24"/>
        <v>0</v>
      </c>
      <c r="L73" s="16">
        <f t="shared" si="24"/>
        <v>0</v>
      </c>
      <c r="M73" s="16">
        <f t="shared" si="24"/>
        <v>0</v>
      </c>
      <c r="N73" s="16">
        <f>SUM(N74)</f>
        <v>0</v>
      </c>
      <c r="O73" s="16">
        <f>SUM(O74)</f>
        <v>0</v>
      </c>
      <c r="P73" s="16">
        <f>SUM(P74)</f>
        <v>0</v>
      </c>
    </row>
    <row r="74" spans="1:16" ht="27" customHeight="1">
      <c r="A74" s="17"/>
      <c r="B74" s="17">
        <v>92109</v>
      </c>
      <c r="C74" s="19">
        <f>D74+M74</f>
        <v>737212</v>
      </c>
      <c r="D74" s="19">
        <f t="shared" si="1"/>
        <v>737212</v>
      </c>
      <c r="E74" s="19">
        <f t="shared" si="2"/>
        <v>0</v>
      </c>
      <c r="F74" s="19">
        <v>0</v>
      </c>
      <c r="G74" s="19">
        <v>0</v>
      </c>
      <c r="H74" s="19">
        <v>737212</v>
      </c>
      <c r="I74" s="19">
        <v>0</v>
      </c>
      <c r="J74" s="19">
        <v>0</v>
      </c>
      <c r="K74" s="19">
        <v>0</v>
      </c>
      <c r="L74" s="19">
        <v>0</v>
      </c>
      <c r="M74" s="19">
        <f t="shared" si="4"/>
        <v>0</v>
      </c>
      <c r="N74" s="19">
        <v>0</v>
      </c>
      <c r="O74" s="19">
        <v>0</v>
      </c>
      <c r="P74" s="19">
        <f>Q74</f>
        <v>0</v>
      </c>
    </row>
    <row r="75" spans="1:16" ht="23.25" customHeight="1">
      <c r="A75" s="17"/>
      <c r="B75" s="17">
        <v>92116</v>
      </c>
      <c r="C75" s="19">
        <f>D75+M75</f>
        <v>295413</v>
      </c>
      <c r="D75" s="19">
        <f>E75+H75+I75+J75+K75+L75</f>
        <v>295413</v>
      </c>
      <c r="E75" s="19">
        <f>SUM(F75:G75)</f>
        <v>0</v>
      </c>
      <c r="F75" s="19">
        <v>0</v>
      </c>
      <c r="G75" s="19">
        <v>0</v>
      </c>
      <c r="H75" s="19">
        <v>295413</v>
      </c>
      <c r="I75" s="19">
        <v>0</v>
      </c>
      <c r="J75" s="19">
        <v>0</v>
      </c>
      <c r="K75" s="19">
        <v>0</v>
      </c>
      <c r="L75" s="19">
        <v>0</v>
      </c>
      <c r="M75" s="19">
        <f t="shared" si="4"/>
        <v>0</v>
      </c>
      <c r="N75" s="19">
        <v>0</v>
      </c>
      <c r="O75" s="19">
        <v>0</v>
      </c>
      <c r="P75" s="19">
        <f>Q75</f>
        <v>0</v>
      </c>
    </row>
    <row r="76" spans="1:16" ht="25.5" customHeight="1">
      <c r="A76" s="17"/>
      <c r="B76" s="17">
        <v>92195</v>
      </c>
      <c r="C76" s="19">
        <f>D76+M76</f>
        <v>33500</v>
      </c>
      <c r="D76" s="19">
        <f>E76+H76+I76+J76+K76+L76</f>
        <v>33500</v>
      </c>
      <c r="E76" s="19">
        <f>SUM(F76:G76)</f>
        <v>15000</v>
      </c>
      <c r="F76" s="19">
        <v>4000</v>
      </c>
      <c r="G76" s="19">
        <v>11000</v>
      </c>
      <c r="H76" s="19">
        <v>18500</v>
      </c>
      <c r="I76" s="19">
        <v>0</v>
      </c>
      <c r="J76" s="19">
        <v>0</v>
      </c>
      <c r="K76" s="19">
        <v>0</v>
      </c>
      <c r="L76" s="19">
        <v>0</v>
      </c>
      <c r="M76" s="19">
        <f>N76</f>
        <v>0</v>
      </c>
      <c r="N76" s="19">
        <v>0</v>
      </c>
      <c r="O76" s="19">
        <v>0</v>
      </c>
      <c r="P76" s="19">
        <f>Q76</f>
        <v>0</v>
      </c>
    </row>
    <row r="77" spans="1:16" ht="24.75" customHeight="1">
      <c r="A77" s="15">
        <v>926</v>
      </c>
      <c r="B77" s="15"/>
      <c r="C77" s="16">
        <f aca="true" t="shared" si="25" ref="C77:P77">SUM(C78)</f>
        <v>86000</v>
      </c>
      <c r="D77" s="16">
        <f t="shared" si="25"/>
        <v>86000</v>
      </c>
      <c r="E77" s="16">
        <f t="shared" si="25"/>
        <v>0</v>
      </c>
      <c r="F77" s="16">
        <f t="shared" si="25"/>
        <v>0</v>
      </c>
      <c r="G77" s="16">
        <f t="shared" si="25"/>
        <v>0</v>
      </c>
      <c r="H77" s="16">
        <f t="shared" si="25"/>
        <v>86000</v>
      </c>
      <c r="I77" s="16">
        <f t="shared" si="25"/>
        <v>0</v>
      </c>
      <c r="J77" s="16">
        <f t="shared" si="25"/>
        <v>0</v>
      </c>
      <c r="K77" s="16">
        <f t="shared" si="25"/>
        <v>0</v>
      </c>
      <c r="L77" s="16">
        <f t="shared" si="25"/>
        <v>0</v>
      </c>
      <c r="M77" s="16">
        <f t="shared" si="25"/>
        <v>0</v>
      </c>
      <c r="N77" s="16">
        <f t="shared" si="25"/>
        <v>0</v>
      </c>
      <c r="O77" s="16">
        <f t="shared" si="25"/>
        <v>0</v>
      </c>
      <c r="P77" s="16">
        <f t="shared" si="25"/>
        <v>0</v>
      </c>
    </row>
    <row r="78" spans="1:16" ht="24" customHeight="1">
      <c r="A78" s="17"/>
      <c r="B78" s="17">
        <v>92605</v>
      </c>
      <c r="C78" s="19">
        <f>D78+M78</f>
        <v>86000</v>
      </c>
      <c r="D78" s="19">
        <f>E78+H78+I78+J78+K78+L78</f>
        <v>86000</v>
      </c>
      <c r="E78" s="19">
        <f>SUM(F78:G78)</f>
        <v>0</v>
      </c>
      <c r="F78" s="19">
        <v>0</v>
      </c>
      <c r="G78" s="19">
        <v>0</v>
      </c>
      <c r="H78" s="19">
        <v>86000</v>
      </c>
      <c r="I78" s="19">
        <v>0</v>
      </c>
      <c r="J78" s="19">
        <v>0</v>
      </c>
      <c r="K78" s="19">
        <v>0</v>
      </c>
      <c r="L78" s="19">
        <v>0</v>
      </c>
      <c r="M78" s="19">
        <f>N78</f>
        <v>0</v>
      </c>
      <c r="N78" s="19">
        <v>0</v>
      </c>
      <c r="O78" s="19">
        <v>0</v>
      </c>
      <c r="P78" s="19">
        <f>Q78</f>
        <v>0</v>
      </c>
    </row>
    <row r="79" spans="1:16" s="5" customFormat="1" ht="30" customHeight="1">
      <c r="A79" s="27" t="s">
        <v>15</v>
      </c>
      <c r="B79" s="28"/>
      <c r="C79" s="16">
        <f>C11+C14+C16+C20+C22+C25+C30+C32+C36+C38+C41+C51+C55+C63+C65+C73+C77</f>
        <v>26385609</v>
      </c>
      <c r="D79" s="16">
        <f aca="true" t="shared" si="26" ref="D79:P79">D11+D14+D16+D20+D22+D25+D30+D32+D36+D38+D41+D51+D55+D63+D65+D73+D77</f>
        <v>22795865</v>
      </c>
      <c r="E79" s="16">
        <f t="shared" si="26"/>
        <v>18020503</v>
      </c>
      <c r="F79" s="16">
        <f t="shared" si="26"/>
        <v>11183954</v>
      </c>
      <c r="G79" s="16">
        <f t="shared" si="26"/>
        <v>6836549</v>
      </c>
      <c r="H79" s="16">
        <f t="shared" si="26"/>
        <v>1963541</v>
      </c>
      <c r="I79" s="16">
        <f t="shared" si="26"/>
        <v>1971821</v>
      </c>
      <c r="J79" s="16">
        <f t="shared" si="26"/>
        <v>0</v>
      </c>
      <c r="K79" s="16">
        <f t="shared" si="26"/>
        <v>40000</v>
      </c>
      <c r="L79" s="16">
        <f t="shared" si="26"/>
        <v>800000</v>
      </c>
      <c r="M79" s="16">
        <f t="shared" si="26"/>
        <v>3589744</v>
      </c>
      <c r="N79" s="16">
        <f t="shared" si="26"/>
        <v>3589744</v>
      </c>
      <c r="O79" s="16">
        <f t="shared" si="26"/>
        <v>2549015</v>
      </c>
      <c r="P79" s="16">
        <f t="shared" si="26"/>
        <v>0</v>
      </c>
    </row>
  </sheetData>
  <sheetProtection/>
  <mergeCells count="22">
    <mergeCell ref="N2:P2"/>
    <mergeCell ref="N3:P3"/>
    <mergeCell ref="N1:P1"/>
    <mergeCell ref="A6:A9"/>
    <mergeCell ref="H8:H9"/>
    <mergeCell ref="I8:I9"/>
    <mergeCell ref="C6:C9"/>
    <mergeCell ref="E8:E9"/>
    <mergeCell ref="B6:B9"/>
    <mergeCell ref="F8:G8"/>
    <mergeCell ref="A79:B79"/>
    <mergeCell ref="E7:L7"/>
    <mergeCell ref="M7:M9"/>
    <mergeCell ref="J8:J9"/>
    <mergeCell ref="K8:K9"/>
    <mergeCell ref="L8:L9"/>
    <mergeCell ref="D6:P6"/>
    <mergeCell ref="N8:N9"/>
    <mergeCell ref="D7:D9"/>
    <mergeCell ref="A4:P4"/>
    <mergeCell ref="P8:P9"/>
    <mergeCell ref="N7:P7"/>
  </mergeCells>
  <printOptions/>
  <pageMargins left="0.4330708661417323" right="0.15748031496062992" top="0.8267716535433072" bottom="0.5905511811023623" header="0.6692913385826772" footer="0.2755905511811024"/>
  <pageSetup fitToHeight="0" fitToWidth="1" horizontalDpi="600" verticalDpi="600" orientation="landscape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manolo</cp:lastModifiedBy>
  <cp:lastPrinted>2011-11-10T12:33:09Z</cp:lastPrinted>
  <dcterms:created xsi:type="dcterms:W3CDTF">1998-12-09T13:02:10Z</dcterms:created>
  <dcterms:modified xsi:type="dcterms:W3CDTF">2011-11-13T21:27:39Z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