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'Arkusz1'!$B$3:$O$49</definedName>
  </definedNames>
  <calcPr fullCalcOnLoad="1"/>
</workbook>
</file>

<file path=xl/sharedStrings.xml><?xml version="1.0" encoding="utf-8"?>
<sst xmlns="http://schemas.openxmlformats.org/spreadsheetml/2006/main" count="106" uniqueCount="79">
  <si>
    <t xml:space="preserve">Lp. </t>
  </si>
  <si>
    <t>Nazwa zadania</t>
  </si>
  <si>
    <t>Budowa nowych przyszkolnych obiektów sportowych przy ZS</t>
  </si>
  <si>
    <t>Przeprowadzenie kompleksowej termomodernizacji budynku Szkoły Podstawowej</t>
  </si>
  <si>
    <t>Przeprowadzenie modernizacji obiektu Przedszkola wraz z termomodernizacją budynku</t>
  </si>
  <si>
    <t>Modernizacja ulicy Wrocławskiej</t>
  </si>
  <si>
    <t>Budowa systemu ulicznego oświetlenia osiedla Hrubieszowska</t>
  </si>
  <si>
    <t>Przygotowanie terenów budowlanych przy ulicy Krakowska pod budownictwo indywidualne</t>
  </si>
  <si>
    <t>Kompleksowe przygotowanie infrastrukturalne terenów budowlanych osiedla Stawki</t>
  </si>
  <si>
    <t>Budowa drogi z poboczem na ul. Gen. W. Sikorskiego i PCK pomiędzy ul. Obrońców Westerplatte i Zawalną</t>
  </si>
  <si>
    <t>Modernizacja drogi na ulicy Mały Rynek – Kościelna</t>
  </si>
  <si>
    <t>Modernizacja drogi na ulicy Podwalnej</t>
  </si>
  <si>
    <t>Modernizacja drogi na ulicy Kozłowskiej</t>
  </si>
  <si>
    <t>Modernizacja drogi na ulicy Fabrycznej</t>
  </si>
  <si>
    <t>Budowa nowych miejsc parkingowych na ulicy Mały Rynek</t>
  </si>
  <si>
    <t>Budowa nowych miejsc parkingowych przy cmentarzu parafialnym</t>
  </si>
  <si>
    <t>Przeprowadzenie rewitalizacji zabytkowej Austerii</t>
  </si>
  <si>
    <t>Budowa kanalizacji sanitarnej na ulicy Garncarskiej, Zamkowej, Kabanii, Gołębia i modernizacja drogi</t>
  </si>
  <si>
    <t>Budowa kanalizacji sanitarnej na ulicy Młyńskiej – podłączenie do sieci SP i MOK i modernizacja drogi</t>
  </si>
  <si>
    <t>Modernizacja stacji uzdatniania wody</t>
  </si>
  <si>
    <t>Budowa magistrali wodociągowej Niwa – Groniec dla obszaru MCL z modernizacją sieci w rejonie Niwa</t>
  </si>
  <si>
    <t>Modernizacja sieci wodociągowej w rejonie Groniec</t>
  </si>
  <si>
    <t>Budowa sieci gazu średnioprężnego w części południowej miasta – Hrubieszowska etap II</t>
  </si>
  <si>
    <t>Wdrożenie zintegrowanego systemu zarządzania gminą w UM - e-administracja</t>
  </si>
  <si>
    <t>Wykonanie i instalacja systemu oznakowania linii komunikacyjnych oraz modernizacja - wymiana konstrukcji wiat przystankowych położonych wzdłuż głównych linii komunikacyjnych na terenie miasta Sławkowa</t>
  </si>
  <si>
    <t xml:space="preserve">Opracowanie dokumentacji technicznej kanalizacji miasta Sławkowa na obszarze Zlewni B, C, D, E </t>
  </si>
  <si>
    <t>Budowa kanalizacji sanitarnej miasta Sławkowa na obszarze Zlewni B, C, D, E</t>
  </si>
  <si>
    <t>2004 – 2006</t>
  </si>
  <si>
    <t>2005 – 2006</t>
  </si>
  <si>
    <t>2006 – 2009</t>
  </si>
  <si>
    <t xml:space="preserve">2004 – 2007 </t>
  </si>
  <si>
    <t>2006 – 2007</t>
  </si>
  <si>
    <t xml:space="preserve">2006 – 2007 </t>
  </si>
  <si>
    <t>2004 – 2007</t>
  </si>
  <si>
    <t xml:space="preserve">2004 – 2005 </t>
  </si>
  <si>
    <t xml:space="preserve">2005 – 2006 </t>
  </si>
  <si>
    <t xml:space="preserve">2004 – 2006 </t>
  </si>
  <si>
    <t>Lata
realizacji</t>
  </si>
  <si>
    <t>Koszt 
całkowity</t>
  </si>
  <si>
    <t>Budowa sieci gazu średnioprężnego w części południowej miasta – Hrubieszowska etap I</t>
  </si>
  <si>
    <t>UWAGI</t>
  </si>
  <si>
    <t>Koszty opracowania dokumentacji technicznej - środki budżetu gminy</t>
  </si>
  <si>
    <t>Koszty realizacji zadania inwestycyjnego - środki budżetu gminy</t>
  </si>
  <si>
    <t>Koszty realizacji zadania inwestycyjnego - środki zewnętrzne</t>
  </si>
  <si>
    <t>A</t>
  </si>
  <si>
    <t>B</t>
  </si>
  <si>
    <t>C</t>
  </si>
  <si>
    <t>SUMA</t>
  </si>
  <si>
    <t xml:space="preserve">WYDATKI ZWIĄZANE Z INNYMI ZADANIAMI INWESTYCYJNYMI </t>
  </si>
  <si>
    <t>KONTROLKA</t>
  </si>
  <si>
    <t>LEGENDA</t>
  </si>
  <si>
    <t>RÓŻNICA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</si>
  <si>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1.2. - 75% </t>
    </r>
  </si>
  <si>
    <t>Realizacja i zakres prac uzależniony
od udziału w finansowaniu ZG Zabrze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</si>
  <si>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1.5. - 75% </t>
    </r>
  </si>
  <si>
    <t>ZADANIE</t>
  </si>
  <si>
    <t xml:space="preserve">UWAGA!!! </t>
  </si>
  <si>
    <t xml:space="preserve"> W ZWIĄZKU Z PRZEPROWADZANYM UAKTUALNIENIEM KOSZTORYSÓW OSTATECZNE WARTOŚCI ULEGNĄ ZMIANIE</t>
  </si>
  <si>
    <t>WYDATKI ZWIĄZANE 
Z UREGULOWANIEM STANU PRAWNEGO DRÓG NA TERENIE MIASTA</t>
  </si>
  <si>
    <t>CAŁKOWITE WYDATKI INWESTYCYJNE 
ZE ŚRODKÓW BUDŻETU MIASTA ( A + B )</t>
  </si>
  <si>
    <t>po
zmianach</t>
  </si>
  <si>
    <t>Realizacja programu w oparciu o wsparcie finansowe WFOŚIGW Katowice</t>
  </si>
  <si>
    <t>WYDATKI ZWIĄZANE Z REALIZACJĄ 
PROGRAMU LIKWIDACJI NISKIEJ EMISJI DLA GMINY SŁAWKÓW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</si>
  <si>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3.1. - 75%
Współfinansowanie budżet państwa - 10%
Środki własne gminy - 15%   </t>
    </r>
  </si>
  <si>
    <t>Realizacja i zakres prac uzależniony
od pozyskania środków zewnętrznych</t>
  </si>
  <si>
    <t>2004 - 2005</t>
  </si>
  <si>
    <t>2006 – 2008</t>
  </si>
  <si>
    <t>Przeprowadzenie prac konserwacyjnych ruin zamku Biskupów Krakowskich</t>
  </si>
  <si>
    <t>Budowa chodnika na ulicy Krakowskiej</t>
  </si>
  <si>
    <t>Adaptacja segmentu D na cele Biblioteki Publicznej</t>
  </si>
  <si>
    <t>WIELOLETNI PROGRAM INWESTYCYJNY 2004 - 2006</t>
  </si>
  <si>
    <r>
      <t xml:space="preserve">Realizacja i zakres prac uzależniony
od pozyskania środków zewnętrznych
</t>
    </r>
    <r>
      <rPr>
        <b/>
        <sz val="10"/>
        <rFont val="Arial CE"/>
        <family val="2"/>
      </rPr>
      <t xml:space="preserve">ZPORR Działanie 3.5. - 75%
Współfinansowanie budżet państwa - 10%
Środki własne gminy - 15%   </t>
    </r>
  </si>
  <si>
    <t>PROGRAM SAPARD</t>
  </si>
  <si>
    <r>
      <t xml:space="preserve">Środki finansowe 
</t>
    </r>
    <r>
      <rPr>
        <b/>
        <sz val="10"/>
        <rFont val="Arial CE"/>
        <family val="2"/>
      </rPr>
      <t>Kontraktu Wojewódzkiego na 2004 rok 
- 123 000,00 zł</t>
    </r>
    <r>
      <rPr>
        <sz val="10"/>
        <rFont val="Arial CE"/>
        <family val="0"/>
      </rPr>
      <t xml:space="preserve">
Środki własne </t>
    </r>
    <r>
      <rPr>
        <b/>
        <sz val="10"/>
        <rFont val="Arial CE"/>
        <family val="2"/>
      </rPr>
      <t>122 570,00 zł</t>
    </r>
  </si>
  <si>
    <r>
      <t xml:space="preserve">Żródła finansowania inwestycji: 
</t>
    </r>
    <r>
      <rPr>
        <b/>
        <sz val="10"/>
        <rFont val="Arial CE"/>
        <family val="2"/>
      </rPr>
      <t>ZPORR Działanie 3.1. - 75%
Współfinansowanie budżet państwa - 10%
Środki własne gminy - 15% - 314 254,00 zł</t>
    </r>
  </si>
  <si>
    <r>
      <t xml:space="preserve">Środki finansowe 
Powiatowy Fundusz Ochrony Środowiska
 </t>
    </r>
    <r>
      <rPr>
        <b/>
        <sz val="10"/>
        <rFont val="Arial CE"/>
        <family val="2"/>
      </rPr>
      <t>- 33 000,00 zł</t>
    </r>
    <r>
      <rPr>
        <sz val="10"/>
        <rFont val="Arial CE"/>
        <family val="0"/>
      </rPr>
      <t xml:space="preserve">
Środki własne </t>
    </r>
    <r>
      <rPr>
        <b/>
        <sz val="10"/>
        <rFont val="Arial CE"/>
        <family val="2"/>
      </rPr>
      <t>120 000,00 zł</t>
    </r>
  </si>
  <si>
    <t>INNE WYDATKI ZWIĄZANE 
Z OPRACOWANIEM DOKUMENTACJI TECHNICZNYCH INWESTYCJI</t>
  </si>
  <si>
    <t>Budowa przyłącza gazu  średnioprężnego do bydunku przy ulicy Rynek 1 - Ratusz</t>
  </si>
  <si>
    <t>Zzłącznik Nr 4 do Uchwały Rady Miejskiej Nr XXXIII / 227 / 05 z dnia 18 lutego 2005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</si>
</sst>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0_ ;[Red]\-0.00\ "/>
    <numFmt numFmtId="166" formatCode="#,##0.00_ ;[Red]\-#,##0.00\ "/>
    <numFmt numFmtId="167" formatCode="0.0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0" fillId="0" borderId="9" xfId="0" applyFill="1" applyBorder="1" applyAlignment="1">
      <alignment/>
    </xf>
    <xf numFmtId="166" fontId="0" fillId="0" borderId="0" xfId="0" applyNumberForma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vertical="center"/>
    </xf>
    <xf numFmtId="4" fontId="0" fillId="0" borderId="2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4" fontId="0" fillId="0" borderId="4" xfId="0" applyNumberFormat="1" applyFill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0" borderId="24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/>
    </xf>
    <xf numFmtId="4" fontId="3" fillId="2" borderId="26" xfId="0" applyNumberFormat="1" applyFont="1" applyFill="1" applyBorder="1" applyAlignment="1">
      <alignment vertical="center"/>
    </xf>
    <xf numFmtId="4" fontId="3" fillId="2" borderId="27" xfId="0" applyNumberFormat="1" applyFont="1" applyFill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3" fillId="2" borderId="29" xfId="0" applyNumberFormat="1" applyFont="1" applyFill="1" applyBorder="1" applyAlignment="1">
      <alignment vertical="center"/>
    </xf>
    <xf numFmtId="4" fontId="1" fillId="2" borderId="27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4" fontId="0" fillId="0" borderId="23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/>
    </xf>
    <xf numFmtId="2" fontId="0" fillId="0" borderId="11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4" fontId="3" fillId="3" borderId="23" xfId="0" applyNumberFormat="1" applyFont="1" applyFill="1" applyBorder="1" applyAlignment="1">
      <alignment vertical="center"/>
    </xf>
    <xf numFmtId="4" fontId="3" fillId="3" borderId="24" xfId="0" applyNumberFormat="1" applyFont="1" applyFill="1" applyBorder="1" applyAlignment="1">
      <alignment vertical="center"/>
    </xf>
    <xf numFmtId="4" fontId="3" fillId="3" borderId="25" xfId="0" applyNumberFormat="1" applyFont="1" applyFill="1" applyBorder="1" applyAlignment="1">
      <alignment vertical="center"/>
    </xf>
    <xf numFmtId="4" fontId="3" fillId="3" borderId="31" xfId="0" applyNumberFormat="1" applyFont="1" applyFill="1" applyBorder="1" applyAlignment="1">
      <alignment vertical="center"/>
    </xf>
    <xf numFmtId="4" fontId="3" fillId="3" borderId="32" xfId="0" applyNumberFormat="1" applyFon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164" fontId="1" fillId="0" borderId="33" xfId="0" applyNumberFormat="1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0" fillId="0" borderId="15" xfId="0" applyFill="1" applyBorder="1" applyAlignment="1">
      <alignment/>
    </xf>
    <xf numFmtId="0" fontId="7" fillId="0" borderId="5" xfId="0" applyFont="1" applyBorder="1" applyAlignment="1">
      <alignment vertical="center" wrapText="1"/>
    </xf>
    <xf numFmtId="0" fontId="5" fillId="0" borderId="3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4" fontId="3" fillId="3" borderId="35" xfId="0" applyNumberFormat="1" applyFont="1" applyFill="1" applyBorder="1" applyAlignment="1">
      <alignment horizontal="center" vertical="center"/>
    </xf>
    <xf numFmtId="4" fontId="3" fillId="3" borderId="36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 indent="1"/>
    </xf>
    <xf numFmtId="0" fontId="0" fillId="0" borderId="0" xfId="0" applyFill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62"/>
  <sheetViews>
    <sheetView tabSelected="1" view="pageBreakPreview" zoomScale="75" zoomScaleNormal="75" zoomScaleSheetLayoutView="75" workbookViewId="0" topLeftCell="A1">
      <selection activeCell="C68" sqref="C68"/>
    </sheetView>
  </sheetViews>
  <sheetFormatPr defaultColWidth="9.00390625" defaultRowHeight="12.75" outlineLevelCol="1"/>
  <cols>
    <col min="1" max="1" width="9.125" style="1" customWidth="1"/>
    <col min="2" max="2" width="4.875" style="1" customWidth="1"/>
    <col min="3" max="3" width="39.375" style="1" customWidth="1"/>
    <col min="4" max="4" width="14.00390625" style="1" customWidth="1"/>
    <col min="5" max="5" width="16.625" style="1" bestFit="1" customWidth="1"/>
    <col min="6" max="6" width="12.75390625" style="1" hidden="1" customWidth="1" outlineLevel="1"/>
    <col min="7" max="7" width="14.625" style="1" hidden="1" customWidth="1" outlineLevel="1"/>
    <col min="8" max="8" width="13.875" style="1" hidden="1" customWidth="1" outlineLevel="1"/>
    <col min="9" max="9" width="12.75390625" style="1" customWidth="1" collapsed="1"/>
    <col min="10" max="11" width="13.25390625" style="1" bestFit="1" customWidth="1"/>
    <col min="12" max="12" width="12.75390625" style="1" customWidth="1"/>
    <col min="13" max="13" width="13.25390625" style="1" bestFit="1" customWidth="1"/>
    <col min="14" max="14" width="14.375" style="1" bestFit="1" customWidth="1"/>
    <col min="15" max="15" width="45.875" style="1" customWidth="1"/>
    <col min="16" max="16" width="10.25390625" style="1" customWidth="1"/>
    <col min="17" max="17" width="20.00390625" style="1" customWidth="1"/>
    <col min="18" max="18" width="16.625" style="1" customWidth="1"/>
    <col min="19" max="16384" width="9.125" style="1" customWidth="1"/>
  </cols>
  <sheetData>
    <row r="3" spans="2:15" ht="40.5" customHeight="1" thickBot="1">
      <c r="B3" s="85" t="s">
        <v>70</v>
      </c>
      <c r="C3" s="85"/>
      <c r="D3" s="85"/>
      <c r="E3" s="85"/>
      <c r="F3" s="91" t="s">
        <v>78</v>
      </c>
      <c r="G3" s="91"/>
      <c r="H3" s="91"/>
      <c r="I3" s="91"/>
      <c r="J3" s="91"/>
      <c r="K3" s="91"/>
      <c r="L3" s="91"/>
      <c r="M3" s="91"/>
      <c r="N3" s="91"/>
      <c r="O3" s="91"/>
    </row>
    <row r="4" spans="2:18" ht="64.5" customHeight="1">
      <c r="B4" s="2" t="s">
        <v>0</v>
      </c>
      <c r="C4" s="3" t="s">
        <v>1</v>
      </c>
      <c r="D4" s="4" t="s">
        <v>37</v>
      </c>
      <c r="E4" s="71" t="s">
        <v>38</v>
      </c>
      <c r="F4" s="92">
        <v>2004</v>
      </c>
      <c r="G4" s="93"/>
      <c r="H4" s="94"/>
      <c r="I4" s="95">
        <v>2005</v>
      </c>
      <c r="J4" s="93"/>
      <c r="K4" s="96"/>
      <c r="L4" s="92">
        <v>2006</v>
      </c>
      <c r="M4" s="93"/>
      <c r="N4" s="94"/>
      <c r="O4" s="5" t="s">
        <v>40</v>
      </c>
      <c r="Q4" s="57" t="s">
        <v>49</v>
      </c>
      <c r="R4" s="57" t="s">
        <v>51</v>
      </c>
    </row>
    <row r="5" spans="2:18" ht="15">
      <c r="B5" s="6"/>
      <c r="C5" s="7"/>
      <c r="D5" s="8"/>
      <c r="E5" s="72"/>
      <c r="F5" s="9" t="s">
        <v>44</v>
      </c>
      <c r="G5" s="10" t="s">
        <v>45</v>
      </c>
      <c r="H5" s="11" t="s">
        <v>46</v>
      </c>
      <c r="I5" s="12" t="s">
        <v>44</v>
      </c>
      <c r="J5" s="10" t="s">
        <v>45</v>
      </c>
      <c r="K5" s="13" t="s">
        <v>46</v>
      </c>
      <c r="L5" s="9" t="s">
        <v>44</v>
      </c>
      <c r="M5" s="10" t="s">
        <v>45</v>
      </c>
      <c r="N5" s="11" t="s">
        <v>46</v>
      </c>
      <c r="O5" s="14"/>
      <c r="R5" s="15"/>
    </row>
    <row r="6" spans="2:18" ht="13.5" thickBot="1">
      <c r="B6" s="16"/>
      <c r="C6" s="17"/>
      <c r="D6" s="17"/>
      <c r="E6" s="19"/>
      <c r="F6" s="16"/>
      <c r="G6" s="17"/>
      <c r="H6" s="19"/>
      <c r="I6" s="20"/>
      <c r="J6" s="17"/>
      <c r="K6" s="18"/>
      <c r="L6" s="16"/>
      <c r="M6" s="17"/>
      <c r="N6" s="19"/>
      <c r="O6" s="21"/>
      <c r="R6" s="15"/>
    </row>
    <row r="7" spans="2:18" ht="64.5" customHeight="1">
      <c r="B7" s="22">
        <v>1</v>
      </c>
      <c r="C7" s="23" t="s">
        <v>2</v>
      </c>
      <c r="D7" s="24" t="s">
        <v>27</v>
      </c>
      <c r="E7" s="73">
        <v>1031318</v>
      </c>
      <c r="F7" s="25">
        <v>31318</v>
      </c>
      <c r="G7" s="26">
        <v>0</v>
      </c>
      <c r="H7" s="27">
        <v>0</v>
      </c>
      <c r="I7" s="28">
        <v>0</v>
      </c>
      <c r="J7" s="29">
        <v>125000</v>
      </c>
      <c r="K7" s="30">
        <v>375000</v>
      </c>
      <c r="L7" s="25">
        <v>0</v>
      </c>
      <c r="M7" s="29">
        <v>125000</v>
      </c>
      <c r="N7" s="30">
        <v>375000</v>
      </c>
      <c r="O7" s="45" t="s">
        <v>71</v>
      </c>
      <c r="Q7" s="31">
        <f aca="true" t="shared" si="0" ref="Q7:Q15">SUM(F7:N7)</f>
        <v>1031318</v>
      </c>
      <c r="R7" s="15">
        <f aca="true" t="shared" si="1" ref="R7:R15">Q7-E7</f>
        <v>0</v>
      </c>
    </row>
    <row r="8" spans="2:18" ht="64.5" customHeight="1">
      <c r="B8" s="32">
        <f>B7+1</f>
        <v>2</v>
      </c>
      <c r="C8" s="33" t="s">
        <v>3</v>
      </c>
      <c r="D8" s="7">
        <v>2006</v>
      </c>
      <c r="E8" s="74">
        <v>610000</v>
      </c>
      <c r="F8" s="34">
        <v>0</v>
      </c>
      <c r="G8" s="29">
        <v>0</v>
      </c>
      <c r="H8" s="35">
        <v>0</v>
      </c>
      <c r="I8" s="28">
        <v>0</v>
      </c>
      <c r="J8" s="29">
        <v>0</v>
      </c>
      <c r="K8" s="30">
        <v>0</v>
      </c>
      <c r="L8" s="34">
        <v>10000</v>
      </c>
      <c r="M8" s="29">
        <v>150000</v>
      </c>
      <c r="N8" s="35">
        <v>450000</v>
      </c>
      <c r="O8" s="45" t="s">
        <v>71</v>
      </c>
      <c r="Q8" s="31">
        <f t="shared" si="0"/>
        <v>610000</v>
      </c>
      <c r="R8" s="15">
        <f t="shared" si="1"/>
        <v>0</v>
      </c>
    </row>
    <row r="9" spans="2:18" ht="64.5" customHeight="1">
      <c r="B9" s="32">
        <f aca="true" t="shared" si="2" ref="B9:B34">B8+1</f>
        <v>3</v>
      </c>
      <c r="C9" s="33" t="s">
        <v>4</v>
      </c>
      <c r="D9" s="7" t="s">
        <v>27</v>
      </c>
      <c r="E9" s="74">
        <v>610000</v>
      </c>
      <c r="F9" s="34">
        <v>10000</v>
      </c>
      <c r="G9" s="29">
        <v>50000</v>
      </c>
      <c r="H9" s="35">
        <v>0</v>
      </c>
      <c r="I9" s="28">
        <v>0</v>
      </c>
      <c r="J9" s="29">
        <v>0</v>
      </c>
      <c r="K9" s="30">
        <v>165000</v>
      </c>
      <c r="L9" s="34">
        <v>0</v>
      </c>
      <c r="M9" s="29">
        <v>96250</v>
      </c>
      <c r="N9" s="35">
        <v>288750</v>
      </c>
      <c r="O9" s="45" t="s">
        <v>64</v>
      </c>
      <c r="Q9" s="31">
        <f t="shared" si="0"/>
        <v>610000</v>
      </c>
      <c r="R9" s="15">
        <f t="shared" si="1"/>
        <v>0</v>
      </c>
    </row>
    <row r="10" spans="2:18" ht="64.5" customHeight="1">
      <c r="B10" s="32">
        <f t="shared" si="2"/>
        <v>4</v>
      </c>
      <c r="C10" s="33" t="s">
        <v>5</v>
      </c>
      <c r="D10" s="7" t="s">
        <v>27</v>
      </c>
      <c r="E10" s="74">
        <v>559532</v>
      </c>
      <c r="F10" s="34">
        <v>0</v>
      </c>
      <c r="G10" s="29">
        <v>0</v>
      </c>
      <c r="H10" s="35">
        <v>0</v>
      </c>
      <c r="I10" s="28">
        <v>0</v>
      </c>
      <c r="J10" s="29">
        <v>83930</v>
      </c>
      <c r="K10" s="30">
        <v>475602</v>
      </c>
      <c r="L10" s="34">
        <v>0</v>
      </c>
      <c r="M10" s="29">
        <v>0</v>
      </c>
      <c r="N10" s="35">
        <v>0</v>
      </c>
      <c r="O10" s="45"/>
      <c r="Q10" s="31">
        <f t="shared" si="0"/>
        <v>559532</v>
      </c>
      <c r="R10" s="15">
        <f t="shared" si="1"/>
        <v>0</v>
      </c>
    </row>
    <row r="11" spans="2:18" ht="64.5" customHeight="1">
      <c r="B11" s="32">
        <f t="shared" si="2"/>
        <v>5</v>
      </c>
      <c r="C11" s="33" t="s">
        <v>24</v>
      </c>
      <c r="D11" s="7">
        <v>2004</v>
      </c>
      <c r="E11" s="74">
        <v>136761</v>
      </c>
      <c r="F11" s="34">
        <v>0</v>
      </c>
      <c r="G11" s="29">
        <v>136761</v>
      </c>
      <c r="H11" s="35">
        <v>0</v>
      </c>
      <c r="I11" s="34">
        <v>0</v>
      </c>
      <c r="J11" s="29">
        <v>0</v>
      </c>
      <c r="K11" s="35">
        <v>0</v>
      </c>
      <c r="L11" s="34">
        <v>0</v>
      </c>
      <c r="M11" s="29">
        <v>0</v>
      </c>
      <c r="N11" s="35">
        <v>0</v>
      </c>
      <c r="O11" s="45" t="s">
        <v>72</v>
      </c>
      <c r="Q11" s="31">
        <f t="shared" si="0"/>
        <v>136761</v>
      </c>
      <c r="R11" s="15">
        <f t="shared" si="1"/>
        <v>0</v>
      </c>
    </row>
    <row r="12" spans="2:18" ht="64.5" customHeight="1">
      <c r="B12" s="32">
        <f t="shared" si="2"/>
        <v>6</v>
      </c>
      <c r="C12" s="33" t="s">
        <v>6</v>
      </c>
      <c r="D12" s="7" t="s">
        <v>27</v>
      </c>
      <c r="E12" s="74">
        <v>585000</v>
      </c>
      <c r="F12" s="34">
        <v>0</v>
      </c>
      <c r="G12" s="29">
        <v>43162</v>
      </c>
      <c r="H12" s="35">
        <v>0</v>
      </c>
      <c r="I12" s="34">
        <v>0</v>
      </c>
      <c r="J12" s="29">
        <v>75000</v>
      </c>
      <c r="K12" s="35">
        <v>0</v>
      </c>
      <c r="L12" s="34">
        <v>0</v>
      </c>
      <c r="M12" s="29">
        <v>466838</v>
      </c>
      <c r="N12" s="35">
        <v>0</v>
      </c>
      <c r="O12" s="14"/>
      <c r="Q12" s="31">
        <f t="shared" si="0"/>
        <v>585000</v>
      </c>
      <c r="R12" s="15">
        <f t="shared" si="1"/>
        <v>0</v>
      </c>
    </row>
    <row r="13" spans="2:18" ht="64.5" customHeight="1">
      <c r="B13" s="32">
        <f t="shared" si="2"/>
        <v>7</v>
      </c>
      <c r="C13" s="33" t="s">
        <v>7</v>
      </c>
      <c r="D13" s="7" t="s">
        <v>28</v>
      </c>
      <c r="E13" s="74">
        <v>210000</v>
      </c>
      <c r="F13" s="34">
        <v>0</v>
      </c>
      <c r="G13" s="29">
        <v>0</v>
      </c>
      <c r="H13" s="35">
        <v>0</v>
      </c>
      <c r="I13" s="34">
        <v>0</v>
      </c>
      <c r="J13" s="29">
        <v>0</v>
      </c>
      <c r="K13" s="35">
        <v>0</v>
      </c>
      <c r="L13" s="34">
        <v>10000</v>
      </c>
      <c r="M13" s="29">
        <v>200000</v>
      </c>
      <c r="N13" s="35">
        <v>0</v>
      </c>
      <c r="O13" s="14"/>
      <c r="Q13" s="31">
        <f t="shared" si="0"/>
        <v>210000</v>
      </c>
      <c r="R13" s="15">
        <f t="shared" si="1"/>
        <v>0</v>
      </c>
    </row>
    <row r="14" spans="2:18" ht="64.5" customHeight="1">
      <c r="B14" s="32">
        <f t="shared" si="2"/>
        <v>8</v>
      </c>
      <c r="C14" s="33" t="s">
        <v>8</v>
      </c>
      <c r="D14" s="7" t="s">
        <v>29</v>
      </c>
      <c r="E14" s="74">
        <v>2670000</v>
      </c>
      <c r="F14" s="34">
        <v>0</v>
      </c>
      <c r="G14" s="29">
        <v>0</v>
      </c>
      <c r="H14" s="35">
        <v>0</v>
      </c>
      <c r="I14" s="34">
        <v>0</v>
      </c>
      <c r="J14" s="29">
        <v>0</v>
      </c>
      <c r="K14" s="35">
        <v>0</v>
      </c>
      <c r="L14" s="34">
        <v>100000</v>
      </c>
      <c r="M14" s="29">
        <v>0</v>
      </c>
      <c r="N14" s="35">
        <v>0</v>
      </c>
      <c r="O14" s="14"/>
      <c r="Q14" s="31">
        <f t="shared" si="0"/>
        <v>100000</v>
      </c>
      <c r="R14" s="15">
        <f t="shared" si="1"/>
        <v>-2570000</v>
      </c>
    </row>
    <row r="15" spans="2:18" ht="64.5" customHeight="1">
      <c r="B15" s="32">
        <f t="shared" si="2"/>
        <v>9</v>
      </c>
      <c r="C15" s="33" t="s">
        <v>9</v>
      </c>
      <c r="D15" s="7" t="s">
        <v>30</v>
      </c>
      <c r="E15" s="74">
        <v>1040000</v>
      </c>
      <c r="F15" s="34">
        <v>0</v>
      </c>
      <c r="G15" s="29">
        <v>0</v>
      </c>
      <c r="H15" s="35">
        <v>0</v>
      </c>
      <c r="I15" s="34">
        <v>0</v>
      </c>
      <c r="J15" s="29">
        <v>0</v>
      </c>
      <c r="K15" s="35">
        <v>0</v>
      </c>
      <c r="L15" s="34">
        <v>40000</v>
      </c>
      <c r="M15" s="29">
        <v>75000</v>
      </c>
      <c r="N15" s="35">
        <v>425000</v>
      </c>
      <c r="O15" s="45" t="s">
        <v>63</v>
      </c>
      <c r="Q15" s="31">
        <f t="shared" si="0"/>
        <v>540000</v>
      </c>
      <c r="R15" s="15">
        <f t="shared" si="1"/>
        <v>-500000</v>
      </c>
    </row>
    <row r="16" spans="2:18" ht="64.5" customHeight="1">
      <c r="B16" s="32">
        <f t="shared" si="2"/>
        <v>10</v>
      </c>
      <c r="C16" s="33" t="s">
        <v>10</v>
      </c>
      <c r="D16" s="7">
        <v>2006</v>
      </c>
      <c r="E16" s="74">
        <v>260000</v>
      </c>
      <c r="F16" s="34">
        <v>0</v>
      </c>
      <c r="G16" s="29">
        <v>0</v>
      </c>
      <c r="H16" s="35">
        <v>0</v>
      </c>
      <c r="I16" s="34">
        <v>0</v>
      </c>
      <c r="J16" s="29">
        <v>0</v>
      </c>
      <c r="K16" s="35">
        <v>0</v>
      </c>
      <c r="L16" s="34">
        <v>10000</v>
      </c>
      <c r="M16" s="29">
        <v>250000</v>
      </c>
      <c r="N16" s="35">
        <v>0</v>
      </c>
      <c r="O16" s="45"/>
      <c r="Q16" s="31">
        <f aca="true" t="shared" si="3" ref="Q16:Q36">SUM(F16:N16)</f>
        <v>260000</v>
      </c>
      <c r="R16" s="15">
        <f aca="true" t="shared" si="4" ref="R16:R36">Q16-E16</f>
        <v>0</v>
      </c>
    </row>
    <row r="17" spans="2:18" ht="64.5" customHeight="1">
      <c r="B17" s="32">
        <f t="shared" si="2"/>
        <v>11</v>
      </c>
      <c r="C17" s="33" t="s">
        <v>11</v>
      </c>
      <c r="D17" s="7" t="s">
        <v>31</v>
      </c>
      <c r="E17" s="74">
        <v>210000</v>
      </c>
      <c r="F17" s="34">
        <v>0</v>
      </c>
      <c r="G17" s="29">
        <v>0</v>
      </c>
      <c r="H17" s="35">
        <v>0</v>
      </c>
      <c r="I17" s="34">
        <v>0</v>
      </c>
      <c r="J17" s="29">
        <v>0</v>
      </c>
      <c r="K17" s="35">
        <v>0</v>
      </c>
      <c r="L17" s="34">
        <v>10000</v>
      </c>
      <c r="M17" s="29">
        <v>200000</v>
      </c>
      <c r="N17" s="35">
        <v>0</v>
      </c>
      <c r="O17" s="45"/>
      <c r="Q17" s="31">
        <f t="shared" si="3"/>
        <v>210000</v>
      </c>
      <c r="R17" s="15">
        <f t="shared" si="4"/>
        <v>0</v>
      </c>
    </row>
    <row r="18" spans="2:18" ht="64.5" customHeight="1">
      <c r="B18" s="32">
        <f t="shared" si="2"/>
        <v>12</v>
      </c>
      <c r="C18" s="33" t="s">
        <v>12</v>
      </c>
      <c r="D18" s="7" t="s">
        <v>32</v>
      </c>
      <c r="E18" s="74">
        <v>260000</v>
      </c>
      <c r="F18" s="34">
        <v>0</v>
      </c>
      <c r="G18" s="29">
        <v>0</v>
      </c>
      <c r="H18" s="35">
        <v>0</v>
      </c>
      <c r="I18" s="34">
        <v>0</v>
      </c>
      <c r="J18" s="29">
        <v>0</v>
      </c>
      <c r="K18" s="35">
        <v>0</v>
      </c>
      <c r="L18" s="34">
        <v>10000</v>
      </c>
      <c r="M18" s="29">
        <v>250000</v>
      </c>
      <c r="N18" s="35">
        <v>0</v>
      </c>
      <c r="O18" s="45" t="s">
        <v>64</v>
      </c>
      <c r="Q18" s="31">
        <f t="shared" si="3"/>
        <v>260000</v>
      </c>
      <c r="R18" s="15">
        <f t="shared" si="4"/>
        <v>0</v>
      </c>
    </row>
    <row r="19" spans="2:18" ht="64.5" customHeight="1">
      <c r="B19" s="32">
        <f t="shared" si="2"/>
        <v>13</v>
      </c>
      <c r="C19" s="33" t="s">
        <v>13</v>
      </c>
      <c r="D19" s="7" t="s">
        <v>31</v>
      </c>
      <c r="E19" s="74">
        <v>1020000</v>
      </c>
      <c r="F19" s="34">
        <v>0</v>
      </c>
      <c r="G19" s="29">
        <v>0</v>
      </c>
      <c r="H19" s="35">
        <v>0</v>
      </c>
      <c r="I19" s="34">
        <v>15000</v>
      </c>
      <c r="J19" s="29">
        <v>0</v>
      </c>
      <c r="K19" s="35">
        <v>0</v>
      </c>
      <c r="L19" s="34">
        <v>0</v>
      </c>
      <c r="M19" s="29">
        <v>120000</v>
      </c>
      <c r="N19" s="35">
        <v>680000</v>
      </c>
      <c r="O19" s="45" t="s">
        <v>63</v>
      </c>
      <c r="Q19" s="31">
        <f t="shared" si="3"/>
        <v>815000</v>
      </c>
      <c r="R19" s="15">
        <f t="shared" si="4"/>
        <v>-205000</v>
      </c>
    </row>
    <row r="20" spans="2:18" ht="64.5" customHeight="1">
      <c r="B20" s="32">
        <f t="shared" si="2"/>
        <v>14</v>
      </c>
      <c r="C20" s="33" t="s">
        <v>14</v>
      </c>
      <c r="D20" s="7">
        <v>2006</v>
      </c>
      <c r="E20" s="74">
        <v>105000</v>
      </c>
      <c r="F20" s="34">
        <v>0</v>
      </c>
      <c r="G20" s="29">
        <v>0</v>
      </c>
      <c r="H20" s="35">
        <v>0</v>
      </c>
      <c r="I20" s="34">
        <v>0</v>
      </c>
      <c r="J20" s="29">
        <v>0</v>
      </c>
      <c r="K20" s="35">
        <v>0</v>
      </c>
      <c r="L20" s="34">
        <v>5000</v>
      </c>
      <c r="M20" s="29">
        <v>100000</v>
      </c>
      <c r="N20" s="35">
        <v>0</v>
      </c>
      <c r="O20" s="14"/>
      <c r="Q20" s="31">
        <f t="shared" si="3"/>
        <v>105000</v>
      </c>
      <c r="R20" s="15">
        <f t="shared" si="4"/>
        <v>0</v>
      </c>
    </row>
    <row r="21" spans="2:18" ht="64.5" customHeight="1">
      <c r="B21" s="32">
        <f t="shared" si="2"/>
        <v>15</v>
      </c>
      <c r="C21" s="33" t="s">
        <v>15</v>
      </c>
      <c r="D21" s="7" t="s">
        <v>31</v>
      </c>
      <c r="E21" s="74">
        <v>260000</v>
      </c>
      <c r="F21" s="34">
        <v>0</v>
      </c>
      <c r="G21" s="29">
        <v>0</v>
      </c>
      <c r="H21" s="35">
        <v>0</v>
      </c>
      <c r="I21" s="34">
        <v>0</v>
      </c>
      <c r="J21" s="29">
        <v>0</v>
      </c>
      <c r="K21" s="35">
        <v>0</v>
      </c>
      <c r="L21" s="34">
        <v>10000</v>
      </c>
      <c r="M21" s="29">
        <v>0</v>
      </c>
      <c r="N21" s="35">
        <v>0</v>
      </c>
      <c r="O21" s="14"/>
      <c r="Q21" s="31">
        <f t="shared" si="3"/>
        <v>10000</v>
      </c>
      <c r="R21" s="15">
        <f t="shared" si="4"/>
        <v>-250000</v>
      </c>
    </row>
    <row r="22" spans="2:18" ht="64.5" customHeight="1">
      <c r="B22" s="32">
        <f t="shared" si="2"/>
        <v>16</v>
      </c>
      <c r="C22" s="33" t="s">
        <v>16</v>
      </c>
      <c r="D22" s="7" t="s">
        <v>65</v>
      </c>
      <c r="E22" s="74">
        <v>580934</v>
      </c>
      <c r="F22" s="34">
        <v>5000</v>
      </c>
      <c r="G22" s="29">
        <v>295064</v>
      </c>
      <c r="H22" s="35">
        <v>280870</v>
      </c>
      <c r="I22" s="34">
        <v>0</v>
      </c>
      <c r="J22" s="29">
        <v>245570</v>
      </c>
      <c r="K22" s="35">
        <v>0</v>
      </c>
      <c r="L22" s="34">
        <v>0</v>
      </c>
      <c r="M22" s="29">
        <v>0</v>
      </c>
      <c r="N22" s="35">
        <v>0</v>
      </c>
      <c r="O22" s="45" t="s">
        <v>73</v>
      </c>
      <c r="Q22" s="31">
        <f t="shared" si="3"/>
        <v>826504</v>
      </c>
      <c r="R22" s="15">
        <f t="shared" si="4"/>
        <v>245570</v>
      </c>
    </row>
    <row r="23" spans="2:18" ht="64.5" customHeight="1">
      <c r="B23" s="32">
        <f t="shared" si="2"/>
        <v>17</v>
      </c>
      <c r="C23" s="33" t="s">
        <v>67</v>
      </c>
      <c r="D23" s="7">
        <v>2006</v>
      </c>
      <c r="E23" s="74">
        <v>110000</v>
      </c>
      <c r="F23" s="34">
        <v>0</v>
      </c>
      <c r="G23" s="29">
        <v>0</v>
      </c>
      <c r="H23" s="35">
        <v>0</v>
      </c>
      <c r="I23" s="34">
        <v>0</v>
      </c>
      <c r="J23" s="29">
        <v>50000</v>
      </c>
      <c r="K23" s="35">
        <v>0</v>
      </c>
      <c r="L23" s="34">
        <v>0</v>
      </c>
      <c r="M23" s="29">
        <v>60000</v>
      </c>
      <c r="N23" s="35">
        <v>0</v>
      </c>
      <c r="O23" s="14"/>
      <c r="Q23" s="31">
        <f t="shared" si="3"/>
        <v>110000</v>
      </c>
      <c r="R23" s="15">
        <f t="shared" si="4"/>
        <v>0</v>
      </c>
    </row>
    <row r="24" spans="2:18" ht="64.5" customHeight="1">
      <c r="B24" s="32">
        <f t="shared" si="2"/>
        <v>18</v>
      </c>
      <c r="C24" s="33" t="s">
        <v>17</v>
      </c>
      <c r="D24" s="7">
        <v>2005</v>
      </c>
      <c r="E24" s="74">
        <v>2095026</v>
      </c>
      <c r="F24" s="34">
        <v>0</v>
      </c>
      <c r="G24" s="29">
        <v>0</v>
      </c>
      <c r="H24" s="35">
        <v>0</v>
      </c>
      <c r="I24" s="34">
        <v>0</v>
      </c>
      <c r="J24" s="29">
        <v>314254</v>
      </c>
      <c r="K24" s="35">
        <v>1780772</v>
      </c>
      <c r="L24" s="34">
        <v>0</v>
      </c>
      <c r="M24" s="29">
        <v>0</v>
      </c>
      <c r="N24" s="35">
        <v>0</v>
      </c>
      <c r="O24" s="45" t="s">
        <v>74</v>
      </c>
      <c r="Q24" s="31">
        <f t="shared" si="3"/>
        <v>2095026</v>
      </c>
      <c r="R24" s="15">
        <f t="shared" si="4"/>
        <v>0</v>
      </c>
    </row>
    <row r="25" spans="2:18" ht="64.5" customHeight="1">
      <c r="B25" s="32">
        <f t="shared" si="2"/>
        <v>19</v>
      </c>
      <c r="C25" s="33" t="s">
        <v>18</v>
      </c>
      <c r="D25" s="7" t="s">
        <v>35</v>
      </c>
      <c r="E25" s="74">
        <v>593000</v>
      </c>
      <c r="F25" s="34">
        <v>0</v>
      </c>
      <c r="G25" s="29">
        <v>0</v>
      </c>
      <c r="H25" s="35">
        <v>0</v>
      </c>
      <c r="I25" s="34">
        <v>33000</v>
      </c>
      <c r="J25" s="29">
        <v>0</v>
      </c>
      <c r="K25" s="35">
        <v>0</v>
      </c>
      <c r="L25" s="34">
        <v>0</v>
      </c>
      <c r="M25" s="29">
        <v>84000</v>
      </c>
      <c r="N25" s="35">
        <v>476000</v>
      </c>
      <c r="O25" s="45" t="s">
        <v>63</v>
      </c>
      <c r="Q25" s="31">
        <f t="shared" si="3"/>
        <v>593000</v>
      </c>
      <c r="R25" s="15">
        <f t="shared" si="4"/>
        <v>0</v>
      </c>
    </row>
    <row r="26" spans="2:18" ht="64.5" customHeight="1">
      <c r="B26" s="32">
        <f t="shared" si="2"/>
        <v>20</v>
      </c>
      <c r="C26" s="33" t="s">
        <v>25</v>
      </c>
      <c r="D26" s="7" t="s">
        <v>27</v>
      </c>
      <c r="E26" s="74">
        <v>609800</v>
      </c>
      <c r="F26" s="34">
        <v>0</v>
      </c>
      <c r="G26" s="29">
        <v>0</v>
      </c>
      <c r="H26" s="35">
        <v>0</v>
      </c>
      <c r="I26" s="34">
        <v>0</v>
      </c>
      <c r="J26" s="29">
        <v>0</v>
      </c>
      <c r="K26" s="35">
        <v>0</v>
      </c>
      <c r="L26" s="34">
        <v>609800</v>
      </c>
      <c r="M26" s="29">
        <v>0</v>
      </c>
      <c r="N26" s="35">
        <v>0</v>
      </c>
      <c r="O26" s="14"/>
      <c r="Q26" s="31">
        <f t="shared" si="3"/>
        <v>609800</v>
      </c>
      <c r="R26" s="15">
        <f t="shared" si="4"/>
        <v>0</v>
      </c>
    </row>
    <row r="27" spans="2:18" ht="64.5" customHeight="1">
      <c r="B27" s="32">
        <f t="shared" si="2"/>
        <v>21</v>
      </c>
      <c r="C27" s="33" t="s">
        <v>26</v>
      </c>
      <c r="D27" s="7" t="s">
        <v>66</v>
      </c>
      <c r="E27" s="74">
        <v>20349117</v>
      </c>
      <c r="F27" s="34">
        <v>0</v>
      </c>
      <c r="G27" s="29">
        <v>0</v>
      </c>
      <c r="H27" s="35">
        <v>0</v>
      </c>
      <c r="I27" s="34">
        <v>0</v>
      </c>
      <c r="J27" s="29">
        <v>0</v>
      </c>
      <c r="K27" s="35">
        <v>0</v>
      </c>
      <c r="L27" s="34">
        <v>0</v>
      </c>
      <c r="M27" s="29">
        <v>1029093</v>
      </c>
      <c r="N27" s="35">
        <v>3087279</v>
      </c>
      <c r="O27" s="45" t="s">
        <v>52</v>
      </c>
      <c r="Q27" s="31">
        <f t="shared" si="3"/>
        <v>4116372</v>
      </c>
      <c r="R27" s="15">
        <f t="shared" si="4"/>
        <v>-16232745</v>
      </c>
    </row>
    <row r="28" spans="2:18" ht="64.5" customHeight="1">
      <c r="B28" s="32">
        <f t="shared" si="2"/>
        <v>22</v>
      </c>
      <c r="C28" s="33" t="s">
        <v>19</v>
      </c>
      <c r="D28" s="7" t="s">
        <v>28</v>
      </c>
      <c r="E28" s="74">
        <v>630000</v>
      </c>
      <c r="F28" s="34">
        <v>0</v>
      </c>
      <c r="G28" s="29">
        <v>0</v>
      </c>
      <c r="H28" s="35">
        <v>0</v>
      </c>
      <c r="I28" s="34">
        <v>0</v>
      </c>
      <c r="J28" s="29">
        <v>0</v>
      </c>
      <c r="K28" s="35">
        <v>0</v>
      </c>
      <c r="L28" s="34">
        <v>30000</v>
      </c>
      <c r="M28" s="29">
        <v>90000</v>
      </c>
      <c r="N28" s="35">
        <v>510000</v>
      </c>
      <c r="O28" s="45" t="s">
        <v>63</v>
      </c>
      <c r="Q28" s="31">
        <f t="shared" si="3"/>
        <v>630000</v>
      </c>
      <c r="R28" s="15">
        <f t="shared" si="4"/>
        <v>0</v>
      </c>
    </row>
    <row r="29" spans="2:18" ht="64.5" customHeight="1">
      <c r="B29" s="32">
        <f t="shared" si="2"/>
        <v>23</v>
      </c>
      <c r="C29" s="33" t="s">
        <v>20</v>
      </c>
      <c r="D29" s="7" t="s">
        <v>28</v>
      </c>
      <c r="E29" s="74">
        <v>708500</v>
      </c>
      <c r="F29" s="34">
        <v>0</v>
      </c>
      <c r="G29" s="29">
        <v>0</v>
      </c>
      <c r="H29" s="35">
        <v>0</v>
      </c>
      <c r="I29" s="34">
        <v>38500</v>
      </c>
      <c r="J29" s="29">
        <v>100500</v>
      </c>
      <c r="K29" s="35">
        <v>569500</v>
      </c>
      <c r="L29" s="34">
        <v>0</v>
      </c>
      <c r="M29" s="29">
        <v>0</v>
      </c>
      <c r="N29" s="35">
        <v>0</v>
      </c>
      <c r="O29" s="45" t="s">
        <v>63</v>
      </c>
      <c r="Q29" s="31">
        <f t="shared" si="3"/>
        <v>708500</v>
      </c>
      <c r="R29" s="15">
        <f t="shared" si="4"/>
        <v>0</v>
      </c>
    </row>
    <row r="30" spans="2:18" ht="64.5" customHeight="1">
      <c r="B30" s="32">
        <f t="shared" si="2"/>
        <v>24</v>
      </c>
      <c r="C30" s="33" t="s">
        <v>21</v>
      </c>
      <c r="D30" s="7" t="s">
        <v>65</v>
      </c>
      <c r="E30" s="74">
        <v>506428</v>
      </c>
      <c r="F30" s="34">
        <v>0</v>
      </c>
      <c r="G30" s="29">
        <v>286428</v>
      </c>
      <c r="H30" s="35">
        <v>100000</v>
      </c>
      <c r="I30" s="34">
        <v>0</v>
      </c>
      <c r="J30" s="29">
        <v>153000</v>
      </c>
      <c r="K30" s="35">
        <v>0</v>
      </c>
      <c r="L30" s="34">
        <v>0</v>
      </c>
      <c r="M30" s="29">
        <v>0</v>
      </c>
      <c r="N30" s="35">
        <v>0</v>
      </c>
      <c r="O30" s="45" t="s">
        <v>75</v>
      </c>
      <c r="Q30" s="31">
        <f t="shared" si="3"/>
        <v>539428</v>
      </c>
      <c r="R30" s="15">
        <f t="shared" si="4"/>
        <v>33000</v>
      </c>
    </row>
    <row r="31" spans="2:18" ht="64.5" customHeight="1">
      <c r="B31" s="32">
        <f t="shared" si="2"/>
        <v>25</v>
      </c>
      <c r="C31" s="33" t="s">
        <v>39</v>
      </c>
      <c r="D31" s="7" t="s">
        <v>34</v>
      </c>
      <c r="E31" s="74">
        <v>660000</v>
      </c>
      <c r="F31" s="34">
        <v>0</v>
      </c>
      <c r="G31" s="29">
        <v>330000</v>
      </c>
      <c r="H31" s="35">
        <v>0</v>
      </c>
      <c r="I31" s="34">
        <v>0</v>
      </c>
      <c r="J31" s="29">
        <v>330000</v>
      </c>
      <c r="K31" s="35">
        <v>0</v>
      </c>
      <c r="L31" s="34">
        <v>0</v>
      </c>
      <c r="M31" s="29">
        <v>0</v>
      </c>
      <c r="N31" s="35">
        <v>0</v>
      </c>
      <c r="O31" s="14"/>
      <c r="Q31" s="31">
        <f t="shared" si="3"/>
        <v>660000</v>
      </c>
      <c r="R31" s="15">
        <f t="shared" si="4"/>
        <v>0</v>
      </c>
    </row>
    <row r="32" spans="2:18" ht="64.5" customHeight="1">
      <c r="B32" s="32">
        <f t="shared" si="2"/>
        <v>26</v>
      </c>
      <c r="C32" s="33" t="s">
        <v>22</v>
      </c>
      <c r="D32" s="7" t="s">
        <v>33</v>
      </c>
      <c r="E32" s="74">
        <v>1448331</v>
      </c>
      <c r="F32" s="34">
        <v>48331</v>
      </c>
      <c r="G32" s="29">
        <v>0</v>
      </c>
      <c r="H32" s="35">
        <v>0</v>
      </c>
      <c r="I32" s="34">
        <v>0</v>
      </c>
      <c r="J32" s="29">
        <v>0</v>
      </c>
      <c r="K32" s="35">
        <v>0</v>
      </c>
      <c r="L32" s="34">
        <v>0</v>
      </c>
      <c r="M32" s="29">
        <v>500000</v>
      </c>
      <c r="N32" s="35">
        <v>0</v>
      </c>
      <c r="O32" s="45" t="s">
        <v>53</v>
      </c>
      <c r="Q32" s="31">
        <f t="shared" si="3"/>
        <v>548331</v>
      </c>
      <c r="R32" s="15">
        <f t="shared" si="4"/>
        <v>-900000</v>
      </c>
    </row>
    <row r="33" spans="2:18" ht="64.5" customHeight="1">
      <c r="B33" s="32">
        <f t="shared" si="2"/>
        <v>27</v>
      </c>
      <c r="C33" s="33" t="s">
        <v>23</v>
      </c>
      <c r="D33" s="7" t="s">
        <v>36</v>
      </c>
      <c r="E33" s="74">
        <v>620000</v>
      </c>
      <c r="F33" s="41">
        <v>0</v>
      </c>
      <c r="G33" s="42">
        <v>0</v>
      </c>
      <c r="H33" s="43">
        <v>0</v>
      </c>
      <c r="I33" s="41">
        <v>0</v>
      </c>
      <c r="J33" s="42">
        <v>20000</v>
      </c>
      <c r="K33" s="43">
        <v>0</v>
      </c>
      <c r="L33" s="41">
        <v>0</v>
      </c>
      <c r="M33" s="42">
        <v>150000</v>
      </c>
      <c r="N33" s="43">
        <v>450000</v>
      </c>
      <c r="O33" s="46" t="s">
        <v>54</v>
      </c>
      <c r="Q33" s="31">
        <f>SUM(F33:N33)</f>
        <v>620000</v>
      </c>
      <c r="R33" s="15">
        <f>Q33-E33</f>
        <v>0</v>
      </c>
    </row>
    <row r="34" spans="2:18" ht="64.5" customHeight="1">
      <c r="B34" s="32">
        <f t="shared" si="2"/>
        <v>28</v>
      </c>
      <c r="C34" s="75" t="s">
        <v>68</v>
      </c>
      <c r="D34" s="76">
        <v>2005</v>
      </c>
      <c r="E34" s="77">
        <v>45800</v>
      </c>
      <c r="F34" s="41">
        <v>0</v>
      </c>
      <c r="G34" s="42">
        <v>0</v>
      </c>
      <c r="H34" s="43">
        <v>0</v>
      </c>
      <c r="I34" s="41">
        <v>1500</v>
      </c>
      <c r="J34" s="42">
        <v>44300</v>
      </c>
      <c r="K34" s="43">
        <v>0</v>
      </c>
      <c r="L34" s="41">
        <v>0</v>
      </c>
      <c r="M34" s="42">
        <v>0</v>
      </c>
      <c r="N34" s="43">
        <v>0</v>
      </c>
      <c r="O34" s="46"/>
      <c r="Q34" s="31">
        <f>SUM(F34:N34)</f>
        <v>45800</v>
      </c>
      <c r="R34" s="15">
        <f>Q34-E34</f>
        <v>0</v>
      </c>
    </row>
    <row r="35" spans="2:18" ht="64.5" customHeight="1">
      <c r="B35" s="32">
        <v>29</v>
      </c>
      <c r="C35" s="84" t="s">
        <v>77</v>
      </c>
      <c r="D35" s="76">
        <v>2005</v>
      </c>
      <c r="E35" s="77">
        <v>10500</v>
      </c>
      <c r="F35" s="41"/>
      <c r="G35" s="42"/>
      <c r="H35" s="43"/>
      <c r="I35" s="41">
        <v>0</v>
      </c>
      <c r="J35" s="42">
        <v>10500</v>
      </c>
      <c r="K35" s="43">
        <v>0</v>
      </c>
      <c r="L35" s="41">
        <v>0</v>
      </c>
      <c r="M35" s="42">
        <v>0</v>
      </c>
      <c r="N35" s="43">
        <v>0</v>
      </c>
      <c r="O35" s="46"/>
      <c r="Q35" s="31"/>
      <c r="R35" s="15"/>
    </row>
    <row r="36" spans="2:18" ht="65.25" customHeight="1" thickBot="1">
      <c r="B36" s="32">
        <v>30</v>
      </c>
      <c r="C36" s="78" t="s">
        <v>69</v>
      </c>
      <c r="D36" s="17">
        <v>2005</v>
      </c>
      <c r="E36" s="79">
        <v>141760</v>
      </c>
      <c r="F36" s="41">
        <v>0</v>
      </c>
      <c r="G36" s="42">
        <v>0</v>
      </c>
      <c r="H36" s="43">
        <v>0</v>
      </c>
      <c r="I36" s="41">
        <v>0</v>
      </c>
      <c r="J36" s="42">
        <v>141760</v>
      </c>
      <c r="K36" s="43">
        <v>0</v>
      </c>
      <c r="L36" s="41">
        <v>0</v>
      </c>
      <c r="M36" s="42">
        <v>0</v>
      </c>
      <c r="N36" s="43">
        <v>0</v>
      </c>
      <c r="O36" s="45" t="s">
        <v>71</v>
      </c>
      <c r="Q36" s="31">
        <f t="shared" si="3"/>
        <v>141760</v>
      </c>
      <c r="R36" s="15">
        <f t="shared" si="4"/>
        <v>0</v>
      </c>
    </row>
    <row r="37" spans="2:18" ht="35.25" customHeight="1">
      <c r="B37" s="99" t="s">
        <v>58</v>
      </c>
      <c r="C37" s="100"/>
      <c r="D37" s="100"/>
      <c r="E37" s="101"/>
      <c r="F37" s="25">
        <v>26844</v>
      </c>
      <c r="G37" s="26">
        <v>0</v>
      </c>
      <c r="H37" s="27">
        <v>0</v>
      </c>
      <c r="I37" s="25">
        <v>0</v>
      </c>
      <c r="J37" s="26">
        <v>0</v>
      </c>
      <c r="K37" s="27">
        <v>0</v>
      </c>
      <c r="L37" s="25">
        <v>0</v>
      </c>
      <c r="M37" s="26">
        <v>0</v>
      </c>
      <c r="N37" s="27">
        <v>0</v>
      </c>
      <c r="O37" s="44"/>
      <c r="Q37" s="31"/>
      <c r="R37" s="15"/>
    </row>
    <row r="38" spans="2:18" ht="35.25" customHeight="1">
      <c r="B38" s="86" t="s">
        <v>76</v>
      </c>
      <c r="C38" s="87"/>
      <c r="D38" s="87"/>
      <c r="E38" s="88"/>
      <c r="F38" s="70">
        <v>0</v>
      </c>
      <c r="G38" s="29">
        <v>0</v>
      </c>
      <c r="H38" s="35">
        <v>0</v>
      </c>
      <c r="I38" s="34">
        <v>4000</v>
      </c>
      <c r="J38" s="29">
        <v>0</v>
      </c>
      <c r="K38" s="35">
        <v>0</v>
      </c>
      <c r="L38" s="34">
        <v>0</v>
      </c>
      <c r="M38" s="29">
        <v>0</v>
      </c>
      <c r="N38" s="35">
        <v>0</v>
      </c>
      <c r="O38" s="45"/>
      <c r="Q38" s="31"/>
      <c r="R38" s="15"/>
    </row>
    <row r="39" spans="2:18" ht="35.25" customHeight="1">
      <c r="B39" s="86" t="s">
        <v>62</v>
      </c>
      <c r="C39" s="87"/>
      <c r="D39" s="87"/>
      <c r="E39" s="88"/>
      <c r="F39" s="34">
        <v>0</v>
      </c>
      <c r="G39" s="59">
        <v>235584</v>
      </c>
      <c r="H39" s="60">
        <v>524528</v>
      </c>
      <c r="I39" s="58">
        <v>0</v>
      </c>
      <c r="J39" s="59">
        <v>0</v>
      </c>
      <c r="K39" s="60">
        <v>0</v>
      </c>
      <c r="L39" s="58">
        <v>0</v>
      </c>
      <c r="M39" s="59">
        <v>183590</v>
      </c>
      <c r="N39" s="60">
        <v>1235898</v>
      </c>
      <c r="O39" s="61" t="s">
        <v>61</v>
      </c>
      <c r="Q39" s="31"/>
      <c r="R39" s="15"/>
    </row>
    <row r="40" spans="2:15" ht="35.25" customHeight="1" thickBot="1">
      <c r="B40" s="112" t="s">
        <v>48</v>
      </c>
      <c r="C40" s="113"/>
      <c r="D40" s="113"/>
      <c r="E40" s="114"/>
      <c r="F40" s="80">
        <v>65629</v>
      </c>
      <c r="G40" s="81">
        <v>115586</v>
      </c>
      <c r="H40" s="82">
        <v>0</v>
      </c>
      <c r="I40" s="62">
        <v>0</v>
      </c>
      <c r="J40" s="63">
        <v>0</v>
      </c>
      <c r="K40" s="64">
        <v>0</v>
      </c>
      <c r="L40" s="62">
        <v>0</v>
      </c>
      <c r="M40" s="63">
        <v>0</v>
      </c>
      <c r="N40" s="64">
        <v>0</v>
      </c>
      <c r="O40" s="83"/>
    </row>
    <row r="41" spans="2:15" ht="36" customHeight="1" thickBot="1">
      <c r="B41" s="109" t="s">
        <v>47</v>
      </c>
      <c r="C41" s="110"/>
      <c r="D41" s="110"/>
      <c r="E41" s="111"/>
      <c r="F41" s="65">
        <f aca="true" t="shared" si="5" ref="F41:N41">SUM(F7:F40)</f>
        <v>187122</v>
      </c>
      <c r="G41" s="66">
        <f t="shared" si="5"/>
        <v>1492585</v>
      </c>
      <c r="H41" s="67">
        <f t="shared" si="5"/>
        <v>905398</v>
      </c>
      <c r="I41" s="68">
        <f>SUM(I7:I40)</f>
        <v>92000</v>
      </c>
      <c r="J41" s="66">
        <f>SUM(J7:J40)</f>
        <v>1693814</v>
      </c>
      <c r="K41" s="69">
        <f>SUM(K7:K40)</f>
        <v>3365874</v>
      </c>
      <c r="L41" s="49">
        <f t="shared" si="5"/>
        <v>844800</v>
      </c>
      <c r="M41" s="50">
        <f t="shared" si="5"/>
        <v>4129771</v>
      </c>
      <c r="N41" s="51">
        <f t="shared" si="5"/>
        <v>7977927</v>
      </c>
      <c r="O41" s="52"/>
    </row>
    <row r="42" spans="2:15" ht="36" customHeight="1" thickBot="1">
      <c r="B42" s="107" t="s">
        <v>59</v>
      </c>
      <c r="C42" s="108"/>
      <c r="D42" s="108"/>
      <c r="E42" s="108"/>
      <c r="F42" s="89">
        <f>SUM(F41:G41)</f>
        <v>1679707</v>
      </c>
      <c r="G42" s="90"/>
      <c r="H42" s="56" t="s">
        <v>60</v>
      </c>
      <c r="I42" s="89">
        <f>SUM(I41:K41)</f>
        <v>5151688</v>
      </c>
      <c r="J42" s="90"/>
      <c r="K42" s="53"/>
      <c r="L42" s="97">
        <f>SUM(L41:M41)</f>
        <v>4974571</v>
      </c>
      <c r="M42" s="98"/>
      <c r="N42" s="54"/>
      <c r="O42" s="55"/>
    </row>
    <row r="43" spans="2:15" ht="6" customHeight="1">
      <c r="B43" s="47"/>
      <c r="C43" s="47"/>
      <c r="D43" s="47"/>
      <c r="E43" s="47"/>
      <c r="F43" s="48"/>
      <c r="G43" s="48"/>
      <c r="H43" s="48"/>
      <c r="I43" s="48"/>
      <c r="J43" s="48"/>
      <c r="K43" s="48"/>
      <c r="L43" s="48"/>
      <c r="M43" s="48"/>
      <c r="N43" s="48"/>
      <c r="O43" s="48"/>
    </row>
    <row r="44" ht="6.75" customHeight="1"/>
    <row r="45" spans="2:6" ht="19.5" customHeight="1">
      <c r="B45" s="104" t="s">
        <v>50</v>
      </c>
      <c r="C45" s="104"/>
      <c r="D45" s="104"/>
      <c r="E45" s="104"/>
      <c r="F45" s="36"/>
    </row>
    <row r="46" spans="2:6" ht="23.25" customHeight="1">
      <c r="B46" s="39" t="s">
        <v>44</v>
      </c>
      <c r="C46" s="105" t="s">
        <v>41</v>
      </c>
      <c r="D46" s="105"/>
      <c r="E46" s="105"/>
      <c r="F46" s="37"/>
    </row>
    <row r="47" spans="2:6" ht="23.25" customHeight="1">
      <c r="B47" s="39" t="s">
        <v>45</v>
      </c>
      <c r="C47" s="105" t="s">
        <v>42</v>
      </c>
      <c r="D47" s="105"/>
      <c r="E47" s="105"/>
      <c r="F47" s="37"/>
    </row>
    <row r="48" spans="2:6" ht="23.25" customHeight="1">
      <c r="B48" s="39" t="s">
        <v>46</v>
      </c>
      <c r="C48" s="105" t="s">
        <v>43</v>
      </c>
      <c r="D48" s="105"/>
      <c r="E48" s="105"/>
      <c r="F48" s="38"/>
    </row>
    <row r="49" ht="6.75" customHeight="1"/>
    <row r="50" ht="6.75" customHeight="1"/>
    <row r="51" spans="2:9" ht="12.75">
      <c r="B51" s="115"/>
      <c r="C51" s="115"/>
      <c r="D51" s="115"/>
      <c r="E51" s="115"/>
      <c r="F51" s="115"/>
      <c r="G51" s="115"/>
      <c r="H51" s="115"/>
      <c r="I51" s="115"/>
    </row>
    <row r="52" spans="2:9" ht="24.75" customHeight="1">
      <c r="B52" s="115"/>
      <c r="C52" s="116"/>
      <c r="D52" s="116"/>
      <c r="E52" s="116"/>
      <c r="F52" s="115"/>
      <c r="G52" s="115"/>
      <c r="H52" s="115"/>
      <c r="I52" s="115"/>
    </row>
    <row r="53" spans="2:9" ht="24.75" customHeight="1">
      <c r="B53" s="115"/>
      <c r="C53" s="116"/>
      <c r="D53" s="116"/>
      <c r="E53" s="48"/>
      <c r="F53" s="115"/>
      <c r="G53" s="117" t="s">
        <v>56</v>
      </c>
      <c r="H53" s="115"/>
      <c r="I53" s="115"/>
    </row>
    <row r="54" spans="2:9" ht="24.75" customHeight="1">
      <c r="B54" s="115"/>
      <c r="C54" s="116"/>
      <c r="D54" s="116"/>
      <c r="E54" s="48"/>
      <c r="F54" s="115"/>
      <c r="G54" s="117" t="s">
        <v>57</v>
      </c>
      <c r="H54" s="115"/>
      <c r="I54" s="115"/>
    </row>
    <row r="55" spans="2:9" ht="24.75" customHeight="1">
      <c r="B55" s="115"/>
      <c r="C55" s="116"/>
      <c r="D55" s="116"/>
      <c r="E55" s="48"/>
      <c r="F55" s="115"/>
      <c r="G55" s="116" t="s">
        <v>55</v>
      </c>
      <c r="H55" s="116">
        <v>4</v>
      </c>
      <c r="I55" s="115"/>
    </row>
    <row r="56" spans="2:9" ht="24.75" customHeight="1">
      <c r="B56" s="115"/>
      <c r="C56" s="118"/>
      <c r="D56" s="116"/>
      <c r="E56" s="48"/>
      <c r="F56" s="115"/>
      <c r="G56" s="116" t="s">
        <v>55</v>
      </c>
      <c r="H56" s="116">
        <v>16</v>
      </c>
      <c r="I56" s="115"/>
    </row>
    <row r="57" spans="2:9" ht="24.75" customHeight="1">
      <c r="B57" s="115"/>
      <c r="C57" s="115"/>
      <c r="D57" s="115"/>
      <c r="E57" s="115"/>
      <c r="F57" s="115"/>
      <c r="G57" s="116" t="s">
        <v>55</v>
      </c>
      <c r="H57" s="116">
        <v>18</v>
      </c>
      <c r="I57" s="115"/>
    </row>
    <row r="58" spans="7:8" ht="24.75" customHeight="1">
      <c r="G58" s="24"/>
      <c r="H58" s="24"/>
    </row>
    <row r="60" spans="3:15" ht="54" customHeight="1">
      <c r="C60" s="103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</row>
    <row r="61" spans="3:15" ht="22.5" customHeight="1">
      <c r="C61" s="103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</row>
    <row r="62" ht="21.75" customHeight="1">
      <c r="D62" s="40"/>
    </row>
  </sheetData>
  <mergeCells count="21">
    <mergeCell ref="B42:E42"/>
    <mergeCell ref="B41:E41"/>
    <mergeCell ref="B40:E40"/>
    <mergeCell ref="B39:E39"/>
    <mergeCell ref="D61:O61"/>
    <mergeCell ref="C60:C61"/>
    <mergeCell ref="B45:E45"/>
    <mergeCell ref="C46:E46"/>
    <mergeCell ref="C47:E47"/>
    <mergeCell ref="C48:E48"/>
    <mergeCell ref="D60:O60"/>
    <mergeCell ref="B3:E3"/>
    <mergeCell ref="B38:E38"/>
    <mergeCell ref="F42:G42"/>
    <mergeCell ref="F3:O3"/>
    <mergeCell ref="F4:H4"/>
    <mergeCell ref="I4:K4"/>
    <mergeCell ref="L4:N4"/>
    <mergeCell ref="I42:J42"/>
    <mergeCell ref="L42:M42"/>
    <mergeCell ref="B37:E37"/>
  </mergeCells>
  <printOptions horizontalCentered="1"/>
  <pageMargins left="0.3937007874015748" right="0.4724409448818898" top="0.5118110236220472" bottom="0.5118110236220472" header="0.35433070866141736" footer="0.4330708661417323"/>
  <pageSetup fitToHeight="3" horizontalDpi="300" verticalDpi="300" orientation="landscape" paperSize="9" scale="57" r:id="rId1"/>
  <headerFooter alignWithMargins="0">
    <oddFooter>&amp;CStrona &amp;P</oddFooter>
  </headerFooter>
  <rowBreaks count="2" manualBreakCount="2">
    <brk id="17" min="1" max="14" man="1"/>
    <brk id="28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PUE</dc:creator>
  <cp:keywords/>
  <dc:description/>
  <cp:lastModifiedBy>Urząd Miasta Sławków</cp:lastModifiedBy>
  <cp:lastPrinted>2007-01-15T14:11:25Z</cp:lastPrinted>
  <dcterms:created xsi:type="dcterms:W3CDTF">2004-04-14T10:24:42Z</dcterms:created>
  <dcterms:modified xsi:type="dcterms:W3CDTF">2007-01-15T14:12:35Z</dcterms:modified>
  <cp:category/>
  <cp:version/>
  <cp:contentType/>
  <cp:contentStatus/>
</cp:coreProperties>
</file>