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'doc1'!$A$1:$F$163</definedName>
  </definedNames>
  <calcPr fullCalcOnLoad="1"/>
</workbook>
</file>

<file path=xl/sharedStrings.xml><?xml version="1.0" encoding="utf-8"?>
<sst xmlns="http://schemas.openxmlformats.org/spreadsheetml/2006/main" count="478" uniqueCount="300">
  <si>
    <t>Dział</t>
  </si>
  <si>
    <t>Rozdział</t>
  </si>
  <si>
    <t>Paragraf</t>
  </si>
  <si>
    <t>010</t>
  </si>
  <si>
    <t>Rolnictwo i łowiectwo</t>
  </si>
  <si>
    <t>1 795 558,00</t>
  </si>
  <si>
    <t>01095</t>
  </si>
  <si>
    <t>Pozostała działalność</t>
  </si>
  <si>
    <t>0770</t>
  </si>
  <si>
    <t>Wpłaty z tytułu odpłatnego nabycia prawa własności oraz prawa użytkowania wieczystego nieruchomości</t>
  </si>
  <si>
    <t>600</t>
  </si>
  <si>
    <t>Transport i łączność</t>
  </si>
  <si>
    <t>719 820,00</t>
  </si>
  <si>
    <t>60004</t>
  </si>
  <si>
    <t>Lokalny transport zbiorowy</t>
  </si>
  <si>
    <t>9 061,00</t>
  </si>
  <si>
    <t>0970</t>
  </si>
  <si>
    <t>Wpływy z różnych dochodów</t>
  </si>
  <si>
    <t>60014</t>
  </si>
  <si>
    <t>Drogi publiczne powiatowe</t>
  </si>
  <si>
    <t>710 759,00</t>
  </si>
  <si>
    <t>2320</t>
  </si>
  <si>
    <t>Dotacje celowe otrzymane z powiatu na zadania bieżące realizowane na podstawie porozumień (umów) między jednostkami samorządu terytorialnego</t>
  </si>
  <si>
    <t>270 000,00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</si>
  <si>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</si>
  <si>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</si>
  <si>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440 759,00</t>
  </si>
  <si>
    <t>0,00</t>
  </si>
  <si>
    <t>0690</t>
  </si>
  <si>
    <t>Wpływy z różnych opłat</t>
  </si>
  <si>
    <t>700</t>
  </si>
  <si>
    <t>Gospodarka mieszkaniowa</t>
  </si>
  <si>
    <t>622 959,00</t>
  </si>
  <si>
    <t>70004</t>
  </si>
  <si>
    <t>Różne jednostki obsługi gospodarki mieszkaniowej</t>
  </si>
  <si>
    <t>481 502,00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</si>
  <si>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</si>
  <si>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</si>
  <si>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373 062,00</t>
  </si>
  <si>
    <t>0830</t>
  </si>
  <si>
    <t>Wpływy z usług</t>
  </si>
  <si>
    <t>31 350,00</t>
  </si>
  <si>
    <t>0910</t>
  </si>
  <si>
    <t>Odsetki od nieterminowych wpłat z tytułu podatków i opłat</t>
  </si>
  <si>
    <t>2 000,00</t>
  </si>
  <si>
    <t>0920</t>
  </si>
  <si>
    <t>Pozostałe odsetki</t>
  </si>
  <si>
    <t>790,00</t>
  </si>
  <si>
    <t>74 300,00</t>
  </si>
  <si>
    <t>70005</t>
  </si>
  <si>
    <t>Gospodarka gruntami i nieruchomościami</t>
  </si>
  <si>
    <t>141 457,00</t>
  </si>
  <si>
    <t>0470</t>
  </si>
  <si>
    <t>Wpływy z opłat za zarząd, użytkowanie i użytkowanie wieczyste nieruchomości</t>
  </si>
  <si>
    <t>43 300,00</t>
  </si>
  <si>
    <t>12 500,00</t>
  </si>
  <si>
    <t>0760</t>
  </si>
  <si>
    <t>Wpływy z tytułu przekształcenia prawa użytkowania wieczystego przysługującego osobom fizycznym w prawo własności</t>
  </si>
  <si>
    <t>2 713,00</t>
  </si>
  <si>
    <t>33 300,00</t>
  </si>
  <si>
    <t>1 300,00</t>
  </si>
  <si>
    <t>48 344,00</t>
  </si>
  <si>
    <t>750</t>
  </si>
  <si>
    <t>Administracja publiczna</t>
  </si>
  <si>
    <t>406 942,00</t>
  </si>
  <si>
    <t>75011</t>
  </si>
  <si>
    <t>Urzędy wojewódzkie</t>
  </si>
  <si>
    <t>52 255,00</t>
  </si>
  <si>
    <t>2010</t>
  </si>
  <si>
    <t>Dotacje celowe otrzymane z budżetu państwa na realizację zadań bieżących z zakresu administracji rządowej oraz innych zadań zleconych gminie (związkom gmin) ustawami</t>
  </si>
  <si>
    <t>75023</t>
  </si>
  <si>
    <t>Urzędy gmin (miast i miast na prawach powiatu)</t>
  </si>
  <si>
    <t>330 282,00</t>
  </si>
  <si>
    <t>100,00</t>
  </si>
  <si>
    <t>56 000,00</t>
  </si>
  <si>
    <t>274 182,00</t>
  </si>
  <si>
    <t>75056</t>
  </si>
  <si>
    <t>Spis powszechny i inne</t>
  </si>
  <si>
    <t>24 405,00</t>
  </si>
  <si>
    <t>751</t>
  </si>
  <si>
    <t>Urzędy naczelnych organów władzy państwowej, kontroli i ochrony prawa oraz sądownictwa</t>
  </si>
  <si>
    <t>8 699,00</t>
  </si>
  <si>
    <t>75101</t>
  </si>
  <si>
    <t>Urzędy naczelnych organów władzy państwowej, kontroli i ochrony prawa</t>
  </si>
  <si>
    <t>3 000,00</t>
  </si>
  <si>
    <t>75108</t>
  </si>
  <si>
    <t>Wybory do Sejmu i Senatu</t>
  </si>
  <si>
    <t>5 575,00</t>
  </si>
  <si>
    <t>75109</t>
  </si>
  <si>
    <t>Wybory do rad gmin, rad powiatów i sejmików województw, wybory wójtów, burmistrzów i prezydentów miast oraz referenda gminne, powiatowe i wojewódzkie</t>
  </si>
  <si>
    <t>124,00</t>
  </si>
  <si>
    <t>754</t>
  </si>
  <si>
    <t>Bezpieczeństwo publiczne i ochrona przeciwpożarowa</t>
  </si>
  <si>
    <t>85 371,00</t>
  </si>
  <si>
    <t>75416</t>
  </si>
  <si>
    <t>Straż gminna (miejska)</t>
  </si>
  <si>
    <t>0570</t>
  </si>
  <si>
    <t>Grzywny, mandaty i inne kary pieniężne od osób fizycznych</t>
  </si>
  <si>
    <t>756</t>
  </si>
  <si>
    <t>Dochody od osób prawnych, od osób fizycznych i od innych jednostek nieposiadających osobowości prawnej oraz wydatki związane z ich poborem</t>
  </si>
  <si>
    <t>15 871 844,00</t>
  </si>
  <si>
    <t>75601</t>
  </si>
  <si>
    <t>Wpływy z podatku dochodowego od osób fizycznych</t>
  </si>
  <si>
    <t>1 000,00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</si>
  <si>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</si>
  <si>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</si>
  <si>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</si>
  <si>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</si>
  <si>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9 230 595,00</t>
  </si>
  <si>
    <t>0310</t>
  </si>
  <si>
    <t>Podatek od nieruchomości</t>
  </si>
  <si>
    <t>9 085 895,00</t>
  </si>
  <si>
    <t>0320</t>
  </si>
  <si>
    <t>Podatek rolny</t>
  </si>
  <si>
    <t>0330</t>
  </si>
  <si>
    <t>Podatek leśny</t>
  </si>
  <si>
    <t>12 000,00</t>
  </si>
  <si>
    <t>0340</t>
  </si>
  <si>
    <t>Podatek od środków transportowych</t>
  </si>
  <si>
    <t>75 000,00</t>
  </si>
  <si>
    <t>0500</t>
  </si>
  <si>
    <t>Podatek od czynności cywilnoprawnych</t>
  </si>
  <si>
    <t>6 200,00</t>
  </si>
  <si>
    <t>500,00</t>
  </si>
  <si>
    <t>50 000,00</t>
  </si>
  <si>
    <t>75616</t>
  </si>
  <si>
    <t>Wpływy z podatku rolnego, podatku leśnego, podatku od spadków i darowizn, podatku od czynności cywilno-prawnych oraz podatków i opłat lokalnych od osób fizycznych</t>
  </si>
  <si>
    <t>1 308 949,00</t>
  </si>
  <si>
    <t>712 396,00</t>
  </si>
  <si>
    <t>45 000,00</t>
  </si>
  <si>
    <t>5 000,00</t>
  </si>
  <si>
    <t>55 000,00</t>
  </si>
  <si>
    <t>0360</t>
  </si>
  <si>
    <t>Podatek od spadków i darowizn</t>
  </si>
  <si>
    <t>38 340,00</t>
  </si>
  <si>
    <t>400 000,00</t>
  </si>
  <si>
    <t>4 000,00</t>
  </si>
  <si>
    <t>2680</t>
  </si>
  <si>
    <t>Rekompensaty utraconych dochodów w podatkach i opłatach lokalnych</t>
  </si>
  <si>
    <t>46 213,00</t>
  </si>
  <si>
    <t>75618</t>
  </si>
  <si>
    <t>Wpływy z innych opłat stanowiących dochody jednostek samorządu terytorialnego na podstawie ustaw</t>
  </si>
  <si>
    <t>154 500,00</t>
  </si>
  <si>
    <t>0410</t>
  </si>
  <si>
    <t>Wpływy z opłaty skarbowej</t>
  </si>
  <si>
    <t>20 000,00</t>
  </si>
  <si>
    <t>0480</t>
  </si>
  <si>
    <t>Wpływy z opłat za zezwolenia na sprzedaż alkoholu</t>
  </si>
  <si>
    <t>114 500,00</t>
  </si>
  <si>
    <t>0490</t>
  </si>
  <si>
    <t>Wpływy z innych lokalnych opłat pobieranych przez jednostki samorządu terytorialnego na podstawie odrębnych ustaw</t>
  </si>
  <si>
    <t>75619</t>
  </si>
  <si>
    <t>Wpływy z różnych rozliczeń</t>
  </si>
  <si>
    <t>0460</t>
  </si>
  <si>
    <t>Wpływy z opłaty eksploatacyjnej</t>
  </si>
  <si>
    <t>75621</t>
  </si>
  <si>
    <t>Udziały gmin w podatkach stanowiących dochód budżetu państwa</t>
  </si>
  <si>
    <t>5 124 800,00</t>
  </si>
  <si>
    <t>0010</t>
  </si>
  <si>
    <t>Podatek dochodowy od osób fizycznych</t>
  </si>
  <si>
    <t>4 501 079,00</t>
  </si>
  <si>
    <t>0020</t>
  </si>
  <si>
    <t>Podatek dochodowy od osób prawnych</t>
  </si>
  <si>
    <t>623 721,00</t>
  </si>
  <si>
    <t>75647</t>
  </si>
  <si>
    <t>Pobór podatków, opłat i niepodatkowych należności budżetowych</t>
  </si>
  <si>
    <t>0430</t>
  </si>
  <si>
    <t>Wpływy z opłaty targowej</t>
  </si>
  <si>
    <t>758</t>
  </si>
  <si>
    <t>Różne rozliczenia</t>
  </si>
  <si>
    <t>3 681 153,00</t>
  </si>
  <si>
    <t>75801</t>
  </si>
  <si>
    <t>Część oświatowa subwencji ogólnej dla jednostek samorządu terytorialnego</t>
  </si>
  <si>
    <t>3 679 053,00</t>
  </si>
  <si>
    <t>2920</t>
  </si>
  <si>
    <t>Subwencje ogólne z budżetu państwa</t>
  </si>
  <si>
    <t>75814</t>
  </si>
  <si>
    <t>Różne rozliczenia finansowe</t>
  </si>
  <si>
    <t>2 100,00</t>
  </si>
  <si>
    <t>801</t>
  </si>
  <si>
    <t>Oświata i wychowanie</t>
  </si>
  <si>
    <t>77 800,00</t>
  </si>
  <si>
    <t>80101</t>
  </si>
  <si>
    <t>Szkoły podstawowe</t>
  </si>
  <si>
    <t>1 600,00</t>
  </si>
  <si>
    <t>80104</t>
  </si>
  <si>
    <t xml:space="preserve">Przedszkola </t>
  </si>
  <si>
    <t>73 100,00</t>
  </si>
  <si>
    <t>66 000,00</t>
  </si>
  <si>
    <t>1 100,00</t>
  </si>
  <si>
    <t>6 000,00</t>
  </si>
  <si>
    <t>80110</t>
  </si>
  <si>
    <t>Gimnazja</t>
  </si>
  <si>
    <t>80114</t>
  </si>
  <si>
    <t>Zespoły obsługi ekonomiczno-administracyjnej szkół</t>
  </si>
  <si>
    <t>851</t>
  </si>
  <si>
    <t>Ochrona zdrowia</t>
  </si>
  <si>
    <t>12 351,61</t>
  </si>
  <si>
    <t>85154</t>
  </si>
  <si>
    <t>Przeciwdziałanie alkoholizmowi</t>
  </si>
  <si>
    <t>200,00</t>
  </si>
  <si>
    <t>2330</t>
  </si>
  <si>
    <t>Dotacje celowe otrzymane od samorządu województwa na zadania bieżące realizowane na podstawie porozumień (umów) między jednostkami samorządu terytorialnego</t>
  </si>
  <si>
    <t>12 151,61</t>
  </si>
  <si>
    <t>852</t>
  </si>
  <si>
    <t>Pomoc społeczna</t>
  </si>
  <si>
    <t>1 639 900,00</t>
  </si>
  <si>
    <t>85212</t>
  </si>
  <si>
    <t>Świadczenia rodzinne, świadczenia z funduszu alimentacyjneego oraz składki na ubezpieczenia emerytalne i rentowe z ubezpieczenia społecznego</t>
  </si>
  <si>
    <t>1 121 269,00</t>
  </si>
  <si>
    <t>400,00</t>
  </si>
  <si>
    <t>0980</t>
  </si>
  <si>
    <t>Wpływy z tytułu zwrotów wypłaconych świadczeń z funduszu alimentacyjnego</t>
  </si>
  <si>
    <t>2 900,00</t>
  </si>
  <si>
    <t>1 116 969,00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</si>
  <si>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</si>
  <si>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</si>
  <si>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15 432,00</t>
  </si>
  <si>
    <t>2030</t>
  </si>
  <si>
    <t>Dotacje celowe otrzymane z budżetu państwa na realizację własnych zadań bieżących gmin (związków gmin)</t>
  </si>
  <si>
    <t>13 432,00</t>
  </si>
  <si>
    <t>85214</t>
  </si>
  <si>
    <t>Zasiłki i pomoc w naturze oraz składki na ubezpieczenia emerytalne i rentowe</t>
  </si>
  <si>
    <t>178 179,00</t>
  </si>
  <si>
    <t>10,00</t>
  </si>
  <si>
    <t>173 169,00</t>
  </si>
  <si>
    <t>85216</t>
  </si>
  <si>
    <t>Zasiłki stałe</t>
  </si>
  <si>
    <t>143 057,00</t>
  </si>
  <si>
    <t>900,00</t>
  </si>
  <si>
    <t>142 157,00</t>
  </si>
  <si>
    <t>85219</t>
  </si>
  <si>
    <t>Ośrodki pomocy społecznej</t>
  </si>
  <si>
    <t>79 590,00</t>
  </si>
  <si>
    <t>90,00</t>
  </si>
  <si>
    <t>75 500,00</t>
  </si>
  <si>
    <t>85228</t>
  </si>
  <si>
    <t>Usługi opiekuńcze i specjalistyczne usługi opiekuńcze</t>
  </si>
  <si>
    <t>13 233,00</t>
  </si>
  <si>
    <t>85295</t>
  </si>
  <si>
    <t>89 140,00</t>
  </si>
  <si>
    <t>853</t>
  </si>
  <si>
    <t>Pozostałe zadania w zakresie polityki społecznej</t>
  </si>
  <si>
    <t>177 525,68</t>
  </si>
  <si>
    <t>85395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</si>
  <si>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</si>
  <si>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</si>
  <si>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168 599,82</t>
  </si>
  <si>
    <t>2009</t>
  </si>
  <si>
    <t>8 925,86</t>
  </si>
  <si>
    <t>854</t>
  </si>
  <si>
    <t>Edukacyjna opieka wychowawcza</t>
  </si>
  <si>
    <t>139 834,00</t>
  </si>
  <si>
    <t>85412</t>
  </si>
  <si>
    <t>Kolonie i obozy oraz inne formy wypoczynku dzieci i młodzieży szkolnej, a także szkolenia młodzieży</t>
  </si>
  <si>
    <t>8 460,00</t>
  </si>
  <si>
    <t>2440</t>
  </si>
  <si>
    <t>Dotacje otrzymane z państwowych funduszy celowych na realizację zadań bieżących jednostek sektora finansów publicznych</t>
  </si>
  <si>
    <t>85415</t>
  </si>
  <si>
    <t>Pomoc materialna dla uczniów</t>
  </si>
  <si>
    <t>27 244,00</t>
  </si>
  <si>
    <t>85417</t>
  </si>
  <si>
    <t>Szkolne schroniska młodzieżowe</t>
  </si>
  <si>
    <t>104 130,00</t>
  </si>
  <si>
    <t>6260</t>
  </si>
  <si>
    <t>Dotacje otrzymane z państwowych funduszy celowych na finansowanie lub dofinansowanie kosztów realizacji inwestycji i zakupów inwestycyjnych jednostek sektora finansów publicznych</t>
  </si>
  <si>
    <t>900</t>
  </si>
  <si>
    <t>Gospodarka komunalna i ochrona środowiska</t>
  </si>
  <si>
    <t>1 632 620,00</t>
  </si>
  <si>
    <t>90003</t>
  </si>
  <si>
    <t>Oczyszczanie miast i wsi</t>
  </si>
  <si>
    <t>60,00</t>
  </si>
  <si>
    <t>50,00</t>
  </si>
  <si>
    <t>90015</t>
  </si>
  <si>
    <t>Oświetlenie ulic, placów i dróg</t>
  </si>
  <si>
    <t>9 640,00</t>
  </si>
  <si>
    <t>90019</t>
  </si>
  <si>
    <t>Wpływy i wydatki związane z gromadzeniem środków z opłat i kar za korzystanie ze środowiska</t>
  </si>
  <si>
    <t>30 000,00</t>
  </si>
  <si>
    <t>90095</t>
  </si>
  <si>
    <t>1 592 920,00</t>
  </si>
  <si>
    <t>7 000,00</t>
  </si>
  <si>
    <t>1 580 920,00</t>
  </si>
  <si>
    <t>921</t>
  </si>
  <si>
    <t>Kultura i ochrona dziedzictwa narodowego</t>
  </si>
  <si>
    <t>24 961,00</t>
  </si>
  <si>
    <t>92195</t>
  </si>
  <si>
    <t>0960</t>
  </si>
  <si>
    <t>Otrzymane spadki, zapisy i darowizny w postaci pieniężnej</t>
  </si>
  <si>
    <t>15 750,00</t>
  </si>
  <si>
    <t>9 211,00</t>
  </si>
  <si>
    <t>26 897 338,29</t>
  </si>
  <si>
    <t xml:space="preserve"> </t>
  </si>
  <si>
    <t>2360</t>
  </si>
  <si>
    <t>Dochody jednostek samorządu terytorialnego zwiazane z realizacją zadań z zakresu administracji rządowej oraz innych zadań zleconych ustawami</t>
  </si>
  <si>
    <t>Razem</t>
  </si>
  <si>
    <t>Plan</t>
  </si>
  <si>
    <t xml:space="preserve">Wykonanie </t>
  </si>
  <si>
    <t>Wyszczególnienie</t>
  </si>
  <si>
    <t>Informacja o wykonaniu planu dochodów budżetu Miasta Sławkowa za rok 2011 wg stanu na koniec III kwartału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</si>
</sst>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thin"/>
      <right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10" fillId="3" borderId="1" applyNumberFormat="0" applyAlignment="0" applyProtection="0"/>
    <xf numFmtId="0" fontId="11" fillId="14" borderId="2" applyNumberFormat="0" applyAlignment="0" applyProtection="0"/>
    <xf numFmtId="0" fontId="12" fillId="15" borderId="0" applyNumberFormat="0" applyBorder="0" applyAlignment="0" applyProtection="0"/>
    <xf numFmtId="0" fontId="13" fillId="0" borderId="3" applyNumberFormat="0" applyFill="0" applyAlignment="0" applyProtection="0"/>
    <xf numFmtId="0" fontId="14" fillId="16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14" borderId="1" applyNumberForma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4" fillId="17" borderId="0" applyNumberFormat="0" applyBorder="0" applyAlignment="0" applyProtection="0"/>
  </cellStyleXfs>
  <cellXfs count="76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4" fontId="5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18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18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10" xfId="0" applyNumberFormat="1" applyFont="1" applyFill="1" applyBorder="1" applyAlignment="1" applyProtection="1">
      <alignment horizontal="right" vertical="center"/>
      <protection locked="0"/>
    </xf>
    <xf numFmtId="49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49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  <xf numFmtId="49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/>
      <protection locked="0"/>
    </xf>
    <xf numFmtId="49" fontId="0" fillId="18" borderId="0" xfId="0" applyNumberFormat="1" applyFill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wrapText="1"/>
      <protection locked="0"/>
    </xf>
    <xf numFmtId="49" fontId="4" fillId="18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2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3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3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5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0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NumberFormat="1" applyFont="1" applyFill="1" applyBorder="1" applyAlignment="1" applyProtection="1">
      <alignment horizontal="left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7"/>
  <sheetViews>
    <sheetView showGridLines="0" tabSelected="1" view="pageBreakPreview" zoomScale="60" zoomScalePageLayoutView="0" workbookViewId="0" topLeftCell="A1">
      <selection activeCell="A1" sqref="A1:F163"/>
    </sheetView>
  </sheetViews>
  <sheetFormatPr defaultColWidth="9.33203125" defaultRowHeight="12.75"/>
  <cols>
    <col min="1" max="1" width="6.5" style="0" bestFit="1" customWidth="1"/>
    <col min="2" max="2" width="9" style="0" bestFit="1" customWidth="1"/>
    <col min="3" max="3" width="9.33203125" style="0" bestFit="1" customWidth="1"/>
    <col min="4" max="4" width="47.83203125" style="0" customWidth="1"/>
    <col min="5" max="5" width="19.16015625" style="0" customWidth="1"/>
    <col min="6" max="6" width="19.33203125" style="0" customWidth="1"/>
  </cols>
  <sheetData>
    <row r="2" spans="1:6" ht="14.25" customHeight="1">
      <c r="A2" s="48" t="s">
        <v>299</v>
      </c>
      <c r="B2" s="48"/>
      <c r="C2" s="48"/>
      <c r="D2" s="48"/>
      <c r="E2" s="48"/>
      <c r="F2" s="48"/>
    </row>
    <row r="3" spans="1:6" ht="16.5" customHeight="1">
      <c r="A3" s="29"/>
      <c r="B3" s="29"/>
      <c r="C3" s="29"/>
      <c r="D3" s="29"/>
      <c r="E3" s="29"/>
      <c r="F3" s="29"/>
    </row>
    <row r="4" spans="1:6" ht="24.75" customHeight="1">
      <c r="A4" s="49" t="s">
        <v>0</v>
      </c>
      <c r="B4" s="50" t="s">
        <v>1</v>
      </c>
      <c r="C4" s="51" t="s">
        <v>2</v>
      </c>
      <c r="D4" s="50" t="s">
        <v>298</v>
      </c>
      <c r="E4" s="1" t="s">
        <v>296</v>
      </c>
      <c r="F4" s="30" t="s">
        <v>297</v>
      </c>
    </row>
    <row r="5" spans="1:6" ht="16.5" customHeight="1">
      <c r="A5" s="52" t="s">
        <v>3</v>
      </c>
      <c r="B5" s="12"/>
      <c r="C5" s="11"/>
      <c r="D5" s="13" t="s">
        <v>4</v>
      </c>
      <c r="E5" s="14" t="s">
        <v>5</v>
      </c>
      <c r="F5" s="10">
        <f>SUM(F6)</f>
        <v>820690</v>
      </c>
    </row>
    <row r="6" spans="1:6" ht="16.5" customHeight="1">
      <c r="A6" s="53"/>
      <c r="B6" s="31" t="s">
        <v>6</v>
      </c>
      <c r="C6" s="32"/>
      <c r="D6" s="33" t="s">
        <v>7</v>
      </c>
      <c r="E6" s="34" t="s">
        <v>5</v>
      </c>
      <c r="F6" s="35">
        <f>SUM(F7)</f>
        <v>820690</v>
      </c>
    </row>
    <row r="7" spans="1:6" ht="38.25">
      <c r="A7" s="53"/>
      <c r="B7" s="15"/>
      <c r="C7" s="16" t="s">
        <v>8</v>
      </c>
      <c r="D7" s="17" t="s">
        <v>9</v>
      </c>
      <c r="E7" s="18" t="s">
        <v>5</v>
      </c>
      <c r="F7" s="4">
        <v>820690</v>
      </c>
    </row>
    <row r="8" spans="1:6" ht="16.5" customHeight="1">
      <c r="A8" s="52" t="s">
        <v>10</v>
      </c>
      <c r="B8" s="12"/>
      <c r="C8" s="11"/>
      <c r="D8" s="13" t="s">
        <v>11</v>
      </c>
      <c r="E8" s="14" t="s">
        <v>12</v>
      </c>
      <c r="F8" s="10">
        <f>SUM(F9+F11)</f>
        <v>605131.11</v>
      </c>
    </row>
    <row r="9" spans="1:6" ht="16.5" customHeight="1">
      <c r="A9" s="53"/>
      <c r="B9" s="31" t="s">
        <v>13</v>
      </c>
      <c r="C9" s="32"/>
      <c r="D9" s="33" t="s">
        <v>14</v>
      </c>
      <c r="E9" s="34" t="s">
        <v>15</v>
      </c>
      <c r="F9" s="35">
        <f>SUM(F10)</f>
        <v>9060.75</v>
      </c>
    </row>
    <row r="10" spans="1:6" ht="16.5" customHeight="1">
      <c r="A10" s="53"/>
      <c r="B10" s="15"/>
      <c r="C10" s="16" t="s">
        <v>16</v>
      </c>
      <c r="D10" s="17" t="s">
        <v>17</v>
      </c>
      <c r="E10" s="18" t="s">
        <v>15</v>
      </c>
      <c r="F10" s="4">
        <v>9060.75</v>
      </c>
    </row>
    <row r="11" spans="1:6" ht="16.5" customHeight="1">
      <c r="A11" s="53"/>
      <c r="B11" s="31" t="s">
        <v>18</v>
      </c>
      <c r="C11" s="32"/>
      <c r="D11" s="33" t="s">
        <v>19</v>
      </c>
      <c r="E11" s="34" t="s">
        <v>20</v>
      </c>
      <c r="F11" s="35">
        <f>SUM(F12+F13)</f>
        <v>596070.36</v>
      </c>
    </row>
    <row r="12" spans="1:6" ht="51">
      <c r="A12" s="53"/>
      <c r="B12" s="19"/>
      <c r="C12" s="16" t="s">
        <v>21</v>
      </c>
      <c r="D12" s="17" t="s">
        <v>22</v>
      </c>
      <c r="E12" s="18" t="s">
        <v>23</v>
      </c>
      <c r="F12" s="4">
        <v>155624.65</v>
      </c>
    </row>
    <row r="13" spans="1:6" ht="66" customHeight="1">
      <c r="A13" s="53"/>
      <c r="B13" s="20"/>
      <c r="C13" s="16" t="s">
        <v>24</v>
      </c>
      <c r="D13" s="17" t="s">
        <v>25</v>
      </c>
      <c r="E13" s="18" t="s">
        <v>26</v>
      </c>
      <c r="F13" s="4">
        <v>440445.71</v>
      </c>
    </row>
    <row r="14" spans="1:6" ht="16.5" customHeight="1">
      <c r="A14" s="52" t="s">
        <v>30</v>
      </c>
      <c r="B14" s="12"/>
      <c r="C14" s="11"/>
      <c r="D14" s="13" t="s">
        <v>31</v>
      </c>
      <c r="E14" s="14" t="s">
        <v>32</v>
      </c>
      <c r="F14" s="10">
        <f>SUM(F15+F21)</f>
        <v>478815.8</v>
      </c>
    </row>
    <row r="15" spans="1:6" ht="25.5">
      <c r="A15" s="53"/>
      <c r="B15" s="31" t="s">
        <v>33</v>
      </c>
      <c r="C15" s="32"/>
      <c r="D15" s="33" t="s">
        <v>34</v>
      </c>
      <c r="E15" s="34" t="s">
        <v>35</v>
      </c>
      <c r="F15" s="35">
        <f>SUM(F16:F20)</f>
        <v>355530.17</v>
      </c>
    </row>
    <row r="16" spans="1:6" ht="63.75">
      <c r="A16" s="53"/>
      <c r="B16" s="19"/>
      <c r="C16" s="16" t="s">
        <v>36</v>
      </c>
      <c r="D16" s="17" t="s">
        <v>37</v>
      </c>
      <c r="E16" s="18" t="s">
        <v>38</v>
      </c>
      <c r="F16" s="4">
        <v>274345.62</v>
      </c>
    </row>
    <row r="17" spans="1:6" ht="16.5" customHeight="1">
      <c r="A17" s="53"/>
      <c r="B17" s="21"/>
      <c r="C17" s="16" t="s">
        <v>39</v>
      </c>
      <c r="D17" s="17" t="s">
        <v>40</v>
      </c>
      <c r="E17" s="18" t="s">
        <v>41</v>
      </c>
      <c r="F17" s="4">
        <v>21342.52</v>
      </c>
    </row>
    <row r="18" spans="1:6" ht="25.5">
      <c r="A18" s="53"/>
      <c r="B18" s="21"/>
      <c r="C18" s="16" t="s">
        <v>42</v>
      </c>
      <c r="D18" s="17" t="s">
        <v>43</v>
      </c>
      <c r="E18" s="18" t="s">
        <v>44</v>
      </c>
      <c r="F18" s="4">
        <v>2999.6</v>
      </c>
    </row>
    <row r="19" spans="1:6" ht="16.5" customHeight="1">
      <c r="A19" s="53"/>
      <c r="B19" s="21"/>
      <c r="C19" s="16" t="s">
        <v>45</v>
      </c>
      <c r="D19" s="17" t="s">
        <v>46</v>
      </c>
      <c r="E19" s="18" t="s">
        <v>47</v>
      </c>
      <c r="F19" s="4">
        <v>265.85</v>
      </c>
    </row>
    <row r="20" spans="1:6" ht="16.5" customHeight="1">
      <c r="A20" s="53"/>
      <c r="B20" s="20"/>
      <c r="C20" s="16" t="s">
        <v>16</v>
      </c>
      <c r="D20" s="17" t="s">
        <v>17</v>
      </c>
      <c r="E20" s="18" t="s">
        <v>48</v>
      </c>
      <c r="F20" s="4">
        <v>56576.58</v>
      </c>
    </row>
    <row r="21" spans="1:6" ht="16.5" customHeight="1">
      <c r="A21" s="53"/>
      <c r="B21" s="31" t="s">
        <v>49</v>
      </c>
      <c r="C21" s="32"/>
      <c r="D21" s="33" t="s">
        <v>50</v>
      </c>
      <c r="E21" s="34" t="s">
        <v>51</v>
      </c>
      <c r="F21" s="35">
        <f>SUM(F22:F28)</f>
        <v>123285.63</v>
      </c>
    </row>
    <row r="22" spans="1:6" ht="25.5">
      <c r="A22" s="53"/>
      <c r="B22" s="19"/>
      <c r="C22" s="16" t="s">
        <v>52</v>
      </c>
      <c r="D22" s="17" t="s">
        <v>53</v>
      </c>
      <c r="E22" s="18" t="s">
        <v>54</v>
      </c>
      <c r="F22" s="4">
        <v>41501.37</v>
      </c>
    </row>
    <row r="23" spans="1:6" ht="63.75">
      <c r="A23" s="53"/>
      <c r="B23" s="21"/>
      <c r="C23" s="16" t="s">
        <v>36</v>
      </c>
      <c r="D23" s="17" t="s">
        <v>37</v>
      </c>
      <c r="E23" s="18" t="s">
        <v>55</v>
      </c>
      <c r="F23" s="4">
        <v>14042.47</v>
      </c>
    </row>
    <row r="24" spans="1:13" ht="38.25">
      <c r="A24" s="53"/>
      <c r="B24" s="21"/>
      <c r="C24" s="16" t="s">
        <v>56</v>
      </c>
      <c r="D24" s="17" t="s">
        <v>57</v>
      </c>
      <c r="E24" s="18" t="s">
        <v>58</v>
      </c>
      <c r="F24" s="4">
        <v>15920.1</v>
      </c>
      <c r="M24" s="5"/>
    </row>
    <row r="25" spans="1:6" ht="38.25">
      <c r="A25" s="53"/>
      <c r="B25" s="21"/>
      <c r="C25" s="16" t="s">
        <v>8</v>
      </c>
      <c r="D25" s="17" t="s">
        <v>9</v>
      </c>
      <c r="E25" s="18" t="s">
        <v>59</v>
      </c>
      <c r="F25" s="4">
        <v>33267.04</v>
      </c>
    </row>
    <row r="26" spans="1:6" ht="25.5">
      <c r="A26" s="53"/>
      <c r="B26" s="21"/>
      <c r="C26" s="16" t="s">
        <v>42</v>
      </c>
      <c r="D26" s="17" t="s">
        <v>43</v>
      </c>
      <c r="E26" s="18" t="s">
        <v>60</v>
      </c>
      <c r="F26" s="4">
        <v>1532.44</v>
      </c>
    </row>
    <row r="27" spans="1:6" ht="15.75" customHeight="1">
      <c r="A27" s="53"/>
      <c r="B27" s="21"/>
      <c r="C27" s="16" t="s">
        <v>45</v>
      </c>
      <c r="D27" s="17" t="s">
        <v>46</v>
      </c>
      <c r="E27" s="18" t="s">
        <v>27</v>
      </c>
      <c r="F27" s="4">
        <v>179.9</v>
      </c>
    </row>
    <row r="28" spans="1:6" ht="16.5" customHeight="1">
      <c r="A28" s="53"/>
      <c r="B28" s="20"/>
      <c r="C28" s="16" t="s">
        <v>16</v>
      </c>
      <c r="D28" s="17" t="s">
        <v>17</v>
      </c>
      <c r="E28" s="18" t="s">
        <v>61</v>
      </c>
      <c r="F28" s="4">
        <v>16842.31</v>
      </c>
    </row>
    <row r="29" spans="1:6" ht="16.5" customHeight="1">
      <c r="A29" s="52" t="s">
        <v>62</v>
      </c>
      <c r="B29" s="12"/>
      <c r="C29" s="11"/>
      <c r="D29" s="13" t="s">
        <v>63</v>
      </c>
      <c r="E29" s="14" t="s">
        <v>64</v>
      </c>
      <c r="F29" s="10">
        <f>SUM(F30+F32+F39)</f>
        <v>397016.25</v>
      </c>
    </row>
    <row r="30" spans="1:6" ht="16.5" customHeight="1">
      <c r="A30" s="54"/>
      <c r="B30" s="55" t="s">
        <v>65</v>
      </c>
      <c r="C30" s="56"/>
      <c r="D30" s="57" t="s">
        <v>66</v>
      </c>
      <c r="E30" s="34" t="s">
        <v>67</v>
      </c>
      <c r="F30" s="35">
        <f>SUM(F31)</f>
        <v>41151</v>
      </c>
    </row>
    <row r="31" spans="1:6" ht="51">
      <c r="A31" s="58"/>
      <c r="B31" s="59"/>
      <c r="C31" s="60" t="s">
        <v>68</v>
      </c>
      <c r="D31" s="61" t="s">
        <v>69</v>
      </c>
      <c r="E31" s="18" t="s">
        <v>67</v>
      </c>
      <c r="F31" s="4">
        <v>41151</v>
      </c>
    </row>
    <row r="32" spans="1:11" ht="16.5" customHeight="1">
      <c r="A32" s="53"/>
      <c r="B32" s="31" t="s">
        <v>70</v>
      </c>
      <c r="C32" s="32"/>
      <c r="D32" s="33" t="s">
        <v>71</v>
      </c>
      <c r="E32" s="34" t="s">
        <v>72</v>
      </c>
      <c r="F32" s="35">
        <f>SUM(F33:F38)</f>
        <v>331460.25</v>
      </c>
      <c r="K32" s="5"/>
    </row>
    <row r="33" spans="1:6" ht="16.5" customHeight="1">
      <c r="A33" s="53"/>
      <c r="B33" s="19"/>
      <c r="C33" s="16" t="s">
        <v>28</v>
      </c>
      <c r="D33" s="17" t="s">
        <v>29</v>
      </c>
      <c r="E33" s="18" t="s">
        <v>73</v>
      </c>
      <c r="F33" s="4">
        <v>0</v>
      </c>
    </row>
    <row r="34" spans="1:6" ht="16.5" customHeight="1">
      <c r="A34" s="53"/>
      <c r="B34" s="21"/>
      <c r="C34" s="16" t="s">
        <v>45</v>
      </c>
      <c r="D34" s="17" t="s">
        <v>46</v>
      </c>
      <c r="E34" s="18" t="s">
        <v>27</v>
      </c>
      <c r="F34" s="4">
        <v>101.05</v>
      </c>
    </row>
    <row r="35" spans="1:6" ht="25.5">
      <c r="A35" s="53"/>
      <c r="B35" s="21"/>
      <c r="C35" s="16" t="s">
        <v>287</v>
      </c>
      <c r="D35" s="17" t="s">
        <v>288</v>
      </c>
      <c r="E35" s="18" t="s">
        <v>27</v>
      </c>
      <c r="F35" s="4">
        <v>200</v>
      </c>
    </row>
    <row r="36" spans="1:6" ht="16.5" customHeight="1">
      <c r="A36" s="53"/>
      <c r="B36" s="21"/>
      <c r="C36" s="16" t="s">
        <v>16</v>
      </c>
      <c r="D36" s="17" t="s">
        <v>17</v>
      </c>
      <c r="E36" s="18" t="s">
        <v>74</v>
      </c>
      <c r="F36" s="4">
        <v>56935.4</v>
      </c>
    </row>
    <row r="37" spans="1:6" ht="41.25" customHeight="1">
      <c r="A37" s="53"/>
      <c r="B37" s="21"/>
      <c r="C37" s="16" t="s">
        <v>293</v>
      </c>
      <c r="D37" s="17" t="s">
        <v>294</v>
      </c>
      <c r="E37" s="18" t="s">
        <v>27</v>
      </c>
      <c r="F37" s="4">
        <v>41.85</v>
      </c>
    </row>
    <row r="38" spans="1:6" ht="70.5" customHeight="1">
      <c r="A38" s="53"/>
      <c r="B38" s="20"/>
      <c r="C38" s="16" t="s">
        <v>24</v>
      </c>
      <c r="D38" s="17" t="s">
        <v>25</v>
      </c>
      <c r="E38" s="18" t="s">
        <v>75</v>
      </c>
      <c r="F38" s="4">
        <v>274181.95</v>
      </c>
    </row>
    <row r="39" spans="1:6" ht="16.5" customHeight="1">
      <c r="A39" s="53"/>
      <c r="B39" s="31" t="s">
        <v>76</v>
      </c>
      <c r="C39" s="32"/>
      <c r="D39" s="33" t="s">
        <v>77</v>
      </c>
      <c r="E39" s="34" t="s">
        <v>78</v>
      </c>
      <c r="F39" s="35">
        <f>SUM(F40)</f>
        <v>24405</v>
      </c>
    </row>
    <row r="40" spans="1:6" ht="51">
      <c r="A40" s="53"/>
      <c r="B40" s="15"/>
      <c r="C40" s="16" t="s">
        <v>68</v>
      </c>
      <c r="D40" s="17" t="s">
        <v>69</v>
      </c>
      <c r="E40" s="18" t="s">
        <v>78</v>
      </c>
      <c r="F40" s="4">
        <v>24405</v>
      </c>
    </row>
    <row r="41" spans="1:6" ht="34.5" customHeight="1">
      <c r="A41" s="52" t="s">
        <v>79</v>
      </c>
      <c r="B41" s="12"/>
      <c r="C41" s="11"/>
      <c r="D41" s="13" t="s">
        <v>80</v>
      </c>
      <c r="E41" s="14" t="s">
        <v>81</v>
      </c>
      <c r="F41" s="10">
        <f>SUM(F42+F44+F46)</f>
        <v>7949</v>
      </c>
    </row>
    <row r="42" spans="1:6" ht="25.5">
      <c r="A42" s="53"/>
      <c r="B42" s="31" t="s">
        <v>82</v>
      </c>
      <c r="C42" s="32"/>
      <c r="D42" s="33" t="s">
        <v>83</v>
      </c>
      <c r="E42" s="34" t="s">
        <v>84</v>
      </c>
      <c r="F42" s="35">
        <f>SUM(F43)</f>
        <v>2250</v>
      </c>
    </row>
    <row r="43" spans="1:6" ht="51">
      <c r="A43" s="53"/>
      <c r="B43" s="15"/>
      <c r="C43" s="16" t="s">
        <v>68</v>
      </c>
      <c r="D43" s="17" t="s">
        <v>69</v>
      </c>
      <c r="E43" s="18" t="s">
        <v>84</v>
      </c>
      <c r="F43" s="4">
        <v>2250</v>
      </c>
    </row>
    <row r="44" spans="1:6" ht="16.5" customHeight="1">
      <c r="A44" s="53"/>
      <c r="B44" s="31" t="s">
        <v>85</v>
      </c>
      <c r="C44" s="32"/>
      <c r="D44" s="33" t="s">
        <v>86</v>
      </c>
      <c r="E44" s="34" t="s">
        <v>87</v>
      </c>
      <c r="F44" s="35">
        <f>SUM(F45)</f>
        <v>5575</v>
      </c>
    </row>
    <row r="45" spans="1:6" ht="51">
      <c r="A45" s="53"/>
      <c r="B45" s="15"/>
      <c r="C45" s="16" t="s">
        <v>68</v>
      </c>
      <c r="D45" s="17" t="s">
        <v>69</v>
      </c>
      <c r="E45" s="18" t="s">
        <v>87</v>
      </c>
      <c r="F45" s="4">
        <v>5575</v>
      </c>
    </row>
    <row r="46" spans="1:6" ht="51">
      <c r="A46" s="53"/>
      <c r="B46" s="31" t="s">
        <v>88</v>
      </c>
      <c r="C46" s="32"/>
      <c r="D46" s="33" t="s">
        <v>89</v>
      </c>
      <c r="E46" s="34" t="s">
        <v>90</v>
      </c>
      <c r="F46" s="35">
        <f>SUM(F47)</f>
        <v>124</v>
      </c>
    </row>
    <row r="47" spans="1:6" ht="51">
      <c r="A47" s="53"/>
      <c r="B47" s="15"/>
      <c r="C47" s="16" t="s">
        <v>68</v>
      </c>
      <c r="D47" s="17" t="s">
        <v>69</v>
      </c>
      <c r="E47" s="18" t="s">
        <v>90</v>
      </c>
      <c r="F47" s="4">
        <v>124</v>
      </c>
    </row>
    <row r="48" spans="1:6" ht="25.5">
      <c r="A48" s="52" t="s">
        <v>91</v>
      </c>
      <c r="B48" s="12"/>
      <c r="C48" s="11"/>
      <c r="D48" s="13" t="s">
        <v>92</v>
      </c>
      <c r="E48" s="14" t="s">
        <v>93</v>
      </c>
      <c r="F48" s="10">
        <f>SUM(F49)</f>
        <v>8047.74</v>
      </c>
    </row>
    <row r="49" spans="1:6" ht="16.5" customHeight="1">
      <c r="A49" s="53"/>
      <c r="B49" s="31" t="s">
        <v>94</v>
      </c>
      <c r="C49" s="32"/>
      <c r="D49" s="33" t="s">
        <v>95</v>
      </c>
      <c r="E49" s="34" t="s">
        <v>93</v>
      </c>
      <c r="F49" s="35">
        <f>SUM(F50)</f>
        <v>8047.74</v>
      </c>
    </row>
    <row r="50" spans="1:6" ht="25.5">
      <c r="A50" s="53"/>
      <c r="B50" s="15"/>
      <c r="C50" s="16" t="s">
        <v>96</v>
      </c>
      <c r="D50" s="17" t="s">
        <v>97</v>
      </c>
      <c r="E50" s="18" t="s">
        <v>93</v>
      </c>
      <c r="F50" s="4">
        <v>8047.74</v>
      </c>
    </row>
    <row r="51" spans="1:6" ht="51">
      <c r="A51" s="52" t="s">
        <v>98</v>
      </c>
      <c r="B51" s="12"/>
      <c r="C51" s="11"/>
      <c r="D51" s="13" t="s">
        <v>99</v>
      </c>
      <c r="E51" s="14" t="s">
        <v>100</v>
      </c>
      <c r="F51" s="10">
        <f>SUM(F54+F62+F72+F77+F79+F82)</f>
        <v>9674427.79</v>
      </c>
    </row>
    <row r="52" spans="1:6" ht="25.5">
      <c r="A52" s="53"/>
      <c r="B52" s="31" t="s">
        <v>101</v>
      </c>
      <c r="C52" s="32"/>
      <c r="D52" s="33" t="s">
        <v>102</v>
      </c>
      <c r="E52" s="34" t="s">
        <v>103</v>
      </c>
      <c r="F52" s="35">
        <f>SUM(F53)</f>
        <v>0</v>
      </c>
    </row>
    <row r="53" spans="1:6" ht="25.5">
      <c r="A53" s="54"/>
      <c r="B53" s="62"/>
      <c r="C53" s="63" t="s">
        <v>104</v>
      </c>
      <c r="D53" s="64" t="s">
        <v>105</v>
      </c>
      <c r="E53" s="18" t="s">
        <v>103</v>
      </c>
      <c r="F53" s="4">
        <v>0</v>
      </c>
    </row>
    <row r="54" spans="1:6" ht="51">
      <c r="A54" s="58"/>
      <c r="B54" s="65" t="s">
        <v>106</v>
      </c>
      <c r="C54" s="66"/>
      <c r="D54" s="67" t="s">
        <v>107</v>
      </c>
      <c r="E54" s="34" t="s">
        <v>108</v>
      </c>
      <c r="F54" s="35">
        <f>SUM(F55:F61)</f>
        <v>4642672.32</v>
      </c>
    </row>
    <row r="55" spans="1:6" ht="16.5" customHeight="1">
      <c r="A55" s="53"/>
      <c r="B55" s="19"/>
      <c r="C55" s="16" t="s">
        <v>109</v>
      </c>
      <c r="D55" s="17" t="s">
        <v>110</v>
      </c>
      <c r="E55" s="18" t="s">
        <v>111</v>
      </c>
      <c r="F55" s="4">
        <v>4562249.94</v>
      </c>
    </row>
    <row r="56" spans="1:6" ht="16.5" customHeight="1">
      <c r="A56" s="53"/>
      <c r="B56" s="21"/>
      <c r="C56" s="16" t="s">
        <v>112</v>
      </c>
      <c r="D56" s="17" t="s">
        <v>113</v>
      </c>
      <c r="E56" s="18" t="s">
        <v>103</v>
      </c>
      <c r="F56" s="4">
        <v>-2933.76</v>
      </c>
    </row>
    <row r="57" spans="1:6" ht="16.5" customHeight="1">
      <c r="A57" s="53"/>
      <c r="B57" s="21"/>
      <c r="C57" s="16" t="s">
        <v>114</v>
      </c>
      <c r="D57" s="17" t="s">
        <v>115</v>
      </c>
      <c r="E57" s="18" t="s">
        <v>116</v>
      </c>
      <c r="F57" s="4">
        <v>9941.76</v>
      </c>
    </row>
    <row r="58" spans="1:6" ht="16.5" customHeight="1">
      <c r="A58" s="53"/>
      <c r="B58" s="21"/>
      <c r="C58" s="16" t="s">
        <v>117</v>
      </c>
      <c r="D58" s="17" t="s">
        <v>118</v>
      </c>
      <c r="E58" s="18" t="s">
        <v>119</v>
      </c>
      <c r="F58" s="4">
        <v>41886</v>
      </c>
    </row>
    <row r="59" spans="1:6" ht="16.5" customHeight="1">
      <c r="A59" s="53"/>
      <c r="B59" s="21"/>
      <c r="C59" s="16" t="s">
        <v>120</v>
      </c>
      <c r="D59" s="17" t="s">
        <v>121</v>
      </c>
      <c r="E59" s="18" t="s">
        <v>122</v>
      </c>
      <c r="F59" s="4">
        <v>9093</v>
      </c>
    </row>
    <row r="60" spans="1:6" ht="16.5" customHeight="1">
      <c r="A60" s="53"/>
      <c r="B60" s="21"/>
      <c r="C60" s="16" t="s">
        <v>28</v>
      </c>
      <c r="D60" s="17" t="s">
        <v>29</v>
      </c>
      <c r="E60" s="18" t="s">
        <v>123</v>
      </c>
      <c r="F60" s="4">
        <v>360.8</v>
      </c>
    </row>
    <row r="61" spans="1:6" ht="25.5">
      <c r="A61" s="53"/>
      <c r="B61" s="20"/>
      <c r="C61" s="16" t="s">
        <v>42</v>
      </c>
      <c r="D61" s="17" t="s">
        <v>43</v>
      </c>
      <c r="E61" s="18" t="s">
        <v>124</v>
      </c>
      <c r="F61" s="4">
        <v>22074.58</v>
      </c>
    </row>
    <row r="62" spans="1:6" ht="51">
      <c r="A62" s="53"/>
      <c r="B62" s="31" t="s">
        <v>125</v>
      </c>
      <c r="C62" s="32"/>
      <c r="D62" s="33" t="s">
        <v>126</v>
      </c>
      <c r="E62" s="34" t="s">
        <v>127</v>
      </c>
      <c r="F62" s="35">
        <f>SUM(F63:F71)</f>
        <v>1044192.66</v>
      </c>
    </row>
    <row r="63" spans="1:6" ht="16.5" customHeight="1">
      <c r="A63" s="53"/>
      <c r="B63" s="19"/>
      <c r="C63" s="16" t="s">
        <v>109</v>
      </c>
      <c r="D63" s="17" t="s">
        <v>110</v>
      </c>
      <c r="E63" s="18" t="s">
        <v>128</v>
      </c>
      <c r="F63" s="4">
        <v>542427.12</v>
      </c>
    </row>
    <row r="64" spans="1:6" ht="16.5" customHeight="1">
      <c r="A64" s="53"/>
      <c r="B64" s="21"/>
      <c r="C64" s="16" t="s">
        <v>112</v>
      </c>
      <c r="D64" s="17" t="s">
        <v>113</v>
      </c>
      <c r="E64" s="18" t="s">
        <v>129</v>
      </c>
      <c r="F64" s="4">
        <v>39280.08</v>
      </c>
    </row>
    <row r="65" spans="1:6" ht="16.5" customHeight="1">
      <c r="A65" s="53"/>
      <c r="B65" s="21"/>
      <c r="C65" s="16" t="s">
        <v>114</v>
      </c>
      <c r="D65" s="17" t="s">
        <v>115</v>
      </c>
      <c r="E65" s="18" t="s">
        <v>130</v>
      </c>
      <c r="F65" s="4">
        <v>3195.14</v>
      </c>
    </row>
    <row r="66" spans="1:6" ht="16.5" customHeight="1">
      <c r="A66" s="53"/>
      <c r="B66" s="21"/>
      <c r="C66" s="16" t="s">
        <v>117</v>
      </c>
      <c r="D66" s="17" t="s">
        <v>118</v>
      </c>
      <c r="E66" s="18" t="s">
        <v>131</v>
      </c>
      <c r="F66" s="4">
        <v>60260.3</v>
      </c>
    </row>
    <row r="67" spans="1:6" ht="16.5" customHeight="1">
      <c r="A67" s="53"/>
      <c r="B67" s="21"/>
      <c r="C67" s="16" t="s">
        <v>132</v>
      </c>
      <c r="D67" s="17" t="s">
        <v>133</v>
      </c>
      <c r="E67" s="18" t="s">
        <v>134</v>
      </c>
      <c r="F67" s="4">
        <v>65046</v>
      </c>
    </row>
    <row r="68" spans="1:6" ht="16.5" customHeight="1">
      <c r="A68" s="53"/>
      <c r="B68" s="21"/>
      <c r="C68" s="16" t="s">
        <v>120</v>
      </c>
      <c r="D68" s="17" t="s">
        <v>121</v>
      </c>
      <c r="E68" s="18" t="s">
        <v>135</v>
      </c>
      <c r="F68" s="4">
        <v>292359.55</v>
      </c>
    </row>
    <row r="69" spans="1:6" ht="16.5" customHeight="1">
      <c r="A69" s="53"/>
      <c r="B69" s="21"/>
      <c r="C69" s="16" t="s">
        <v>28</v>
      </c>
      <c r="D69" s="17" t="s">
        <v>29</v>
      </c>
      <c r="E69" s="18" t="s">
        <v>136</v>
      </c>
      <c r="F69" s="4">
        <v>3568.8</v>
      </c>
    </row>
    <row r="70" spans="1:6" ht="25.5">
      <c r="A70" s="53"/>
      <c r="B70" s="21"/>
      <c r="C70" s="16" t="s">
        <v>42</v>
      </c>
      <c r="D70" s="17" t="s">
        <v>43</v>
      </c>
      <c r="E70" s="18" t="s">
        <v>84</v>
      </c>
      <c r="F70" s="4">
        <v>2376.67</v>
      </c>
    </row>
    <row r="71" spans="1:6" ht="25.5">
      <c r="A71" s="53"/>
      <c r="B71" s="20"/>
      <c r="C71" s="16" t="s">
        <v>137</v>
      </c>
      <c r="D71" s="17" t="s">
        <v>138</v>
      </c>
      <c r="E71" s="18" t="s">
        <v>139</v>
      </c>
      <c r="F71" s="4">
        <v>35679</v>
      </c>
    </row>
    <row r="72" spans="1:6" ht="38.25">
      <c r="A72" s="53"/>
      <c r="B72" s="31" t="s">
        <v>140</v>
      </c>
      <c r="C72" s="32"/>
      <c r="D72" s="33" t="s">
        <v>141</v>
      </c>
      <c r="E72" s="34" t="s">
        <v>142</v>
      </c>
      <c r="F72" s="35">
        <f>SUM(F73:F76)</f>
        <v>152957.22999999998</v>
      </c>
    </row>
    <row r="73" spans="1:6" ht="16.5" customHeight="1">
      <c r="A73" s="53"/>
      <c r="B73" s="19"/>
      <c r="C73" s="16" t="s">
        <v>143</v>
      </c>
      <c r="D73" s="17" t="s">
        <v>144</v>
      </c>
      <c r="E73" s="18" t="s">
        <v>145</v>
      </c>
      <c r="F73" s="4">
        <v>20778.5</v>
      </c>
    </row>
    <row r="74" spans="1:11" ht="25.5">
      <c r="A74" s="53"/>
      <c r="B74" s="21"/>
      <c r="C74" s="16" t="s">
        <v>146</v>
      </c>
      <c r="D74" s="17" t="s">
        <v>147</v>
      </c>
      <c r="E74" s="18" t="s">
        <v>148</v>
      </c>
      <c r="F74" s="4">
        <v>111595.79</v>
      </c>
      <c r="K74" s="5"/>
    </row>
    <row r="75" spans="1:6" ht="38.25">
      <c r="A75" s="53"/>
      <c r="B75" s="21"/>
      <c r="C75" s="16" t="s">
        <v>149</v>
      </c>
      <c r="D75" s="17" t="s">
        <v>150</v>
      </c>
      <c r="E75" s="18" t="s">
        <v>145</v>
      </c>
      <c r="F75" s="4">
        <v>20562.25</v>
      </c>
    </row>
    <row r="76" spans="1:6" ht="25.5">
      <c r="A76" s="68"/>
      <c r="B76" s="22"/>
      <c r="C76" s="23" t="s">
        <v>42</v>
      </c>
      <c r="D76" s="17" t="s">
        <v>43</v>
      </c>
      <c r="E76" s="18" t="s">
        <v>27</v>
      </c>
      <c r="F76" s="4">
        <v>20.69</v>
      </c>
    </row>
    <row r="77" spans="1:6" ht="16.5" customHeight="1">
      <c r="A77" s="69"/>
      <c r="B77" s="36" t="s">
        <v>151</v>
      </c>
      <c r="C77" s="37"/>
      <c r="D77" s="33" t="s">
        <v>152</v>
      </c>
      <c r="E77" s="34" t="s">
        <v>44</v>
      </c>
      <c r="F77" s="35">
        <f>SUM(F78)</f>
        <v>1675</v>
      </c>
    </row>
    <row r="78" spans="1:13" ht="16.5" customHeight="1">
      <c r="A78" s="53"/>
      <c r="B78" s="20"/>
      <c r="C78" s="16" t="s">
        <v>153</v>
      </c>
      <c r="D78" s="17" t="s">
        <v>154</v>
      </c>
      <c r="E78" s="18" t="s">
        <v>44</v>
      </c>
      <c r="F78" s="4">
        <v>1675</v>
      </c>
      <c r="L78" s="6"/>
      <c r="M78" s="7"/>
    </row>
    <row r="79" spans="1:6" ht="25.5">
      <c r="A79" s="53"/>
      <c r="B79" s="31" t="s">
        <v>155</v>
      </c>
      <c r="C79" s="32"/>
      <c r="D79" s="33" t="s">
        <v>156</v>
      </c>
      <c r="E79" s="34" t="s">
        <v>157</v>
      </c>
      <c r="F79" s="35">
        <f>SUM(F80:F81)</f>
        <v>3805480.54</v>
      </c>
    </row>
    <row r="80" spans="1:6" ht="16.5" customHeight="1">
      <c r="A80" s="53"/>
      <c r="B80" s="19"/>
      <c r="C80" s="16" t="s">
        <v>158</v>
      </c>
      <c r="D80" s="17" t="s">
        <v>159</v>
      </c>
      <c r="E80" s="18" t="s">
        <v>160</v>
      </c>
      <c r="F80" s="4">
        <v>3123400</v>
      </c>
    </row>
    <row r="81" spans="1:6" ht="16.5" customHeight="1">
      <c r="A81" s="53"/>
      <c r="B81" s="20"/>
      <c r="C81" s="16" t="s">
        <v>161</v>
      </c>
      <c r="D81" s="17" t="s">
        <v>162</v>
      </c>
      <c r="E81" s="18" t="s">
        <v>163</v>
      </c>
      <c r="F81" s="4">
        <v>682080.54</v>
      </c>
    </row>
    <row r="82" spans="1:6" ht="25.5">
      <c r="A82" s="53"/>
      <c r="B82" s="38" t="s">
        <v>164</v>
      </c>
      <c r="C82" s="32"/>
      <c r="D82" s="33" t="s">
        <v>165</v>
      </c>
      <c r="E82" s="34" t="s">
        <v>124</v>
      </c>
      <c r="F82" s="35">
        <f>SUM(F83:F84)</f>
        <v>27450.04</v>
      </c>
    </row>
    <row r="83" spans="1:6" ht="16.5" customHeight="1">
      <c r="A83" s="68"/>
      <c r="B83" s="24"/>
      <c r="C83" s="23" t="s">
        <v>166</v>
      </c>
      <c r="D83" s="17" t="s">
        <v>167</v>
      </c>
      <c r="E83" s="18" t="s">
        <v>124</v>
      </c>
      <c r="F83" s="4">
        <v>27443</v>
      </c>
    </row>
    <row r="84" spans="1:6" ht="25.5">
      <c r="A84" s="70"/>
      <c r="B84" s="24"/>
      <c r="C84" s="23" t="s">
        <v>42</v>
      </c>
      <c r="D84" s="17" t="s">
        <v>43</v>
      </c>
      <c r="E84" s="18" t="s">
        <v>27</v>
      </c>
      <c r="F84" s="4">
        <v>7.04</v>
      </c>
    </row>
    <row r="85" spans="1:6" ht="16.5" customHeight="1">
      <c r="A85" s="71" t="s">
        <v>168</v>
      </c>
      <c r="B85" s="25"/>
      <c r="C85" s="26"/>
      <c r="D85" s="13" t="s">
        <v>169</v>
      </c>
      <c r="E85" s="14" t="s">
        <v>170</v>
      </c>
      <c r="F85" s="10">
        <f>SUM(F86+F88)</f>
        <v>3114281.84</v>
      </c>
    </row>
    <row r="86" spans="1:6" ht="25.5" customHeight="1">
      <c r="A86" s="53"/>
      <c r="B86" s="39" t="s">
        <v>171</v>
      </c>
      <c r="C86" s="32"/>
      <c r="D86" s="33" t="s">
        <v>172</v>
      </c>
      <c r="E86" s="34" t="s">
        <v>173</v>
      </c>
      <c r="F86" s="35">
        <f>SUM(F87)</f>
        <v>3113044</v>
      </c>
    </row>
    <row r="87" spans="1:6" ht="16.5" customHeight="1">
      <c r="A87" s="53"/>
      <c r="B87" s="15"/>
      <c r="C87" s="16" t="s">
        <v>174</v>
      </c>
      <c r="D87" s="17" t="s">
        <v>175</v>
      </c>
      <c r="E87" s="18" t="s">
        <v>173</v>
      </c>
      <c r="F87" s="4">
        <v>3113044</v>
      </c>
    </row>
    <row r="88" spans="1:6" ht="16.5" customHeight="1">
      <c r="A88" s="54"/>
      <c r="B88" s="62" t="s">
        <v>176</v>
      </c>
      <c r="C88" s="63"/>
      <c r="D88" s="64" t="s">
        <v>177</v>
      </c>
      <c r="E88" s="18" t="s">
        <v>178</v>
      </c>
      <c r="F88" s="4">
        <f>SUM(F89)</f>
        <v>1237.84</v>
      </c>
    </row>
    <row r="89" spans="1:6" ht="16.5" customHeight="1">
      <c r="A89" s="58"/>
      <c r="B89" s="59"/>
      <c r="C89" s="60" t="s">
        <v>45</v>
      </c>
      <c r="D89" s="61" t="s">
        <v>46</v>
      </c>
      <c r="E89" s="18" t="s">
        <v>178</v>
      </c>
      <c r="F89" s="4">
        <v>1237.84</v>
      </c>
    </row>
    <row r="90" spans="1:6" ht="16.5" customHeight="1">
      <c r="A90" s="52" t="s">
        <v>179</v>
      </c>
      <c r="B90" s="12"/>
      <c r="C90" s="11"/>
      <c r="D90" s="13" t="s">
        <v>180</v>
      </c>
      <c r="E90" s="14" t="s">
        <v>181</v>
      </c>
      <c r="F90" s="10">
        <f>SUM(F91+F94+F98+F101)</f>
        <v>67684.27</v>
      </c>
    </row>
    <row r="91" spans="1:6" ht="16.5" customHeight="1">
      <c r="A91" s="53"/>
      <c r="B91" s="38" t="s">
        <v>182</v>
      </c>
      <c r="C91" s="32"/>
      <c r="D91" s="33" t="s">
        <v>183</v>
      </c>
      <c r="E91" s="34" t="s">
        <v>184</v>
      </c>
      <c r="F91" s="35">
        <f>SUM(F92:F93)</f>
        <v>860.52</v>
      </c>
    </row>
    <row r="92" spans="1:6" ht="16.5" customHeight="1">
      <c r="A92" s="69"/>
      <c r="B92" s="9"/>
      <c r="C92" s="23" t="s">
        <v>28</v>
      </c>
      <c r="D92" s="17" t="s">
        <v>29</v>
      </c>
      <c r="E92" s="8" t="s">
        <v>27</v>
      </c>
      <c r="F92" s="4">
        <v>108</v>
      </c>
    </row>
    <row r="93" spans="1:6" ht="16.5" customHeight="1">
      <c r="A93" s="69"/>
      <c r="B93" s="27"/>
      <c r="C93" s="23" t="s">
        <v>45</v>
      </c>
      <c r="D93" s="17" t="s">
        <v>46</v>
      </c>
      <c r="E93" s="18" t="s">
        <v>184</v>
      </c>
      <c r="F93" s="4">
        <v>752.52</v>
      </c>
    </row>
    <row r="94" spans="1:6" ht="16.5" customHeight="1">
      <c r="A94" s="53"/>
      <c r="B94" s="39" t="s">
        <v>185</v>
      </c>
      <c r="C94" s="32"/>
      <c r="D94" s="33" t="s">
        <v>186</v>
      </c>
      <c r="E94" s="34" t="s">
        <v>187</v>
      </c>
      <c r="F94" s="35">
        <f>SUM(F95:F97)</f>
        <v>62261.86</v>
      </c>
    </row>
    <row r="95" spans="1:9" ht="16.5" customHeight="1">
      <c r="A95" s="53"/>
      <c r="B95" s="19"/>
      <c r="C95" s="16" t="s">
        <v>39</v>
      </c>
      <c r="D95" s="17" t="s">
        <v>40</v>
      </c>
      <c r="E95" s="18" t="s">
        <v>188</v>
      </c>
      <c r="F95" s="4">
        <v>52929</v>
      </c>
      <c r="I95" s="5"/>
    </row>
    <row r="96" spans="1:6" ht="16.5" customHeight="1">
      <c r="A96" s="53"/>
      <c r="B96" s="21"/>
      <c r="C96" s="16" t="s">
        <v>45</v>
      </c>
      <c r="D96" s="17" t="s">
        <v>46</v>
      </c>
      <c r="E96" s="18" t="s">
        <v>189</v>
      </c>
      <c r="F96" s="4">
        <v>591.5</v>
      </c>
    </row>
    <row r="97" spans="1:6" ht="16.5" customHeight="1">
      <c r="A97" s="53"/>
      <c r="B97" s="20"/>
      <c r="C97" s="16" t="s">
        <v>16</v>
      </c>
      <c r="D97" s="17" t="s">
        <v>17</v>
      </c>
      <c r="E97" s="18" t="s">
        <v>190</v>
      </c>
      <c r="F97" s="4">
        <v>8741.36</v>
      </c>
    </row>
    <row r="98" spans="1:6" ht="16.5" customHeight="1">
      <c r="A98" s="53"/>
      <c r="B98" s="31" t="s">
        <v>191</v>
      </c>
      <c r="C98" s="32"/>
      <c r="D98" s="33" t="s">
        <v>192</v>
      </c>
      <c r="E98" s="34" t="s">
        <v>178</v>
      </c>
      <c r="F98" s="35">
        <f>SUM(F99:F100)</f>
        <v>942.48</v>
      </c>
    </row>
    <row r="99" spans="1:6" ht="16.5" customHeight="1">
      <c r="A99" s="53"/>
      <c r="B99" s="19"/>
      <c r="C99" s="16" t="s">
        <v>28</v>
      </c>
      <c r="D99" s="17" t="s">
        <v>29</v>
      </c>
      <c r="E99" s="18" t="s">
        <v>73</v>
      </c>
      <c r="F99" s="4">
        <v>187</v>
      </c>
    </row>
    <row r="100" spans="1:6" ht="16.5" customHeight="1">
      <c r="A100" s="53"/>
      <c r="B100" s="20"/>
      <c r="C100" s="16" t="s">
        <v>45</v>
      </c>
      <c r="D100" s="17" t="s">
        <v>46</v>
      </c>
      <c r="E100" s="18" t="s">
        <v>44</v>
      </c>
      <c r="F100" s="4">
        <v>755.48</v>
      </c>
    </row>
    <row r="101" spans="1:10" ht="25.5">
      <c r="A101" s="53"/>
      <c r="B101" s="31" t="s">
        <v>193</v>
      </c>
      <c r="C101" s="32"/>
      <c r="D101" s="33" t="s">
        <v>194</v>
      </c>
      <c r="E101" s="34" t="s">
        <v>103</v>
      </c>
      <c r="F101" s="35">
        <f>SUM(F102:F103)</f>
        <v>3619.41</v>
      </c>
      <c r="J101" s="5"/>
    </row>
    <row r="102" spans="1:6" ht="16.5" customHeight="1">
      <c r="A102" s="53"/>
      <c r="B102" s="15"/>
      <c r="C102" s="16" t="s">
        <v>45</v>
      </c>
      <c r="D102" s="17" t="s">
        <v>46</v>
      </c>
      <c r="E102" s="18" t="s">
        <v>103</v>
      </c>
      <c r="F102" s="4">
        <v>259.41</v>
      </c>
    </row>
    <row r="103" spans="1:6" ht="16.5" customHeight="1">
      <c r="A103" s="53"/>
      <c r="B103" s="15"/>
      <c r="C103" s="16" t="s">
        <v>16</v>
      </c>
      <c r="D103" s="17" t="s">
        <v>17</v>
      </c>
      <c r="E103" s="18" t="s">
        <v>27</v>
      </c>
      <c r="F103" s="4">
        <v>3360</v>
      </c>
    </row>
    <row r="104" spans="1:6" ht="16.5" customHeight="1">
      <c r="A104" s="52" t="s">
        <v>195</v>
      </c>
      <c r="B104" s="12"/>
      <c r="C104" s="11"/>
      <c r="D104" s="13" t="s">
        <v>196</v>
      </c>
      <c r="E104" s="14" t="s">
        <v>197</v>
      </c>
      <c r="F104" s="10">
        <f>SUM(F105)</f>
        <v>12224.59</v>
      </c>
    </row>
    <row r="105" spans="1:9" ht="16.5" customHeight="1">
      <c r="A105" s="53"/>
      <c r="B105" s="31" t="s">
        <v>198</v>
      </c>
      <c r="C105" s="32"/>
      <c r="D105" s="33" t="s">
        <v>199</v>
      </c>
      <c r="E105" s="34" t="s">
        <v>197</v>
      </c>
      <c r="F105" s="35">
        <f>SUM(F106:F107)</f>
        <v>12224.59</v>
      </c>
      <c r="I105" s="5"/>
    </row>
    <row r="106" spans="1:6" ht="16.5" customHeight="1">
      <c r="A106" s="53"/>
      <c r="B106" s="19"/>
      <c r="C106" s="16" t="s">
        <v>45</v>
      </c>
      <c r="D106" s="17" t="s">
        <v>46</v>
      </c>
      <c r="E106" s="18" t="s">
        <v>200</v>
      </c>
      <c r="F106" s="4">
        <v>72.98</v>
      </c>
    </row>
    <row r="107" spans="1:6" ht="51">
      <c r="A107" s="53"/>
      <c r="B107" s="20"/>
      <c r="C107" s="16" t="s">
        <v>201</v>
      </c>
      <c r="D107" s="17" t="s">
        <v>202</v>
      </c>
      <c r="E107" s="18" t="s">
        <v>203</v>
      </c>
      <c r="F107" s="4">
        <v>12151.61</v>
      </c>
    </row>
    <row r="108" spans="1:6" ht="16.5" customHeight="1">
      <c r="A108" s="52" t="s">
        <v>204</v>
      </c>
      <c r="B108" s="12"/>
      <c r="C108" s="11"/>
      <c r="D108" s="13" t="s">
        <v>205</v>
      </c>
      <c r="E108" s="14" t="s">
        <v>206</v>
      </c>
      <c r="F108" s="10">
        <f>SUM(F109+F114+F117+F122+F125+F129+F132)</f>
        <v>1257716.4600000002</v>
      </c>
    </row>
    <row r="109" spans="1:6" ht="51">
      <c r="A109" s="53"/>
      <c r="B109" s="31" t="s">
        <v>207</v>
      </c>
      <c r="C109" s="32"/>
      <c r="D109" s="33" t="s">
        <v>208</v>
      </c>
      <c r="E109" s="34" t="s">
        <v>209</v>
      </c>
      <c r="F109" s="35">
        <f>SUM(F110:F113)</f>
        <v>838488.74</v>
      </c>
    </row>
    <row r="110" spans="1:6" ht="16.5" customHeight="1">
      <c r="A110" s="53"/>
      <c r="B110" s="19"/>
      <c r="C110" s="16" t="s">
        <v>45</v>
      </c>
      <c r="D110" s="17" t="s">
        <v>46</v>
      </c>
      <c r="E110" s="18" t="s">
        <v>103</v>
      </c>
      <c r="F110" s="4">
        <v>527.2</v>
      </c>
    </row>
    <row r="111" spans="1:6" ht="16.5" customHeight="1">
      <c r="A111" s="53"/>
      <c r="B111" s="21"/>
      <c r="C111" s="16" t="s">
        <v>16</v>
      </c>
      <c r="D111" s="17" t="s">
        <v>17</v>
      </c>
      <c r="E111" s="18" t="s">
        <v>210</v>
      </c>
      <c r="F111" s="4">
        <v>893.32</v>
      </c>
    </row>
    <row r="112" spans="1:6" ht="25.5">
      <c r="A112" s="53"/>
      <c r="B112" s="21"/>
      <c r="C112" s="16" t="s">
        <v>211</v>
      </c>
      <c r="D112" s="17" t="s">
        <v>212</v>
      </c>
      <c r="E112" s="18" t="s">
        <v>213</v>
      </c>
      <c r="F112" s="4">
        <v>10184.22</v>
      </c>
    </row>
    <row r="113" spans="1:6" ht="51">
      <c r="A113" s="53"/>
      <c r="B113" s="20"/>
      <c r="C113" s="16" t="s">
        <v>68</v>
      </c>
      <c r="D113" s="17" t="s">
        <v>69</v>
      </c>
      <c r="E113" s="18" t="s">
        <v>214</v>
      </c>
      <c r="F113" s="4">
        <v>826884</v>
      </c>
    </row>
    <row r="114" spans="1:6" ht="63.75">
      <c r="A114" s="53"/>
      <c r="B114" s="31" t="s">
        <v>215</v>
      </c>
      <c r="C114" s="32"/>
      <c r="D114" s="33" t="s">
        <v>216</v>
      </c>
      <c r="E114" s="34" t="s">
        <v>217</v>
      </c>
      <c r="F114" s="35">
        <f>SUM(F115:F116)</f>
        <v>11339</v>
      </c>
    </row>
    <row r="115" spans="1:6" ht="51">
      <c r="A115" s="53"/>
      <c r="B115" s="19"/>
      <c r="C115" s="16" t="s">
        <v>68</v>
      </c>
      <c r="D115" s="17" t="s">
        <v>69</v>
      </c>
      <c r="E115" s="18" t="s">
        <v>44</v>
      </c>
      <c r="F115" s="4">
        <v>1899</v>
      </c>
    </row>
    <row r="116" spans="1:6" ht="38.25">
      <c r="A116" s="53"/>
      <c r="B116" s="20"/>
      <c r="C116" s="16" t="s">
        <v>218</v>
      </c>
      <c r="D116" s="17" t="s">
        <v>219</v>
      </c>
      <c r="E116" s="18" t="s">
        <v>220</v>
      </c>
      <c r="F116" s="4">
        <v>9440</v>
      </c>
    </row>
    <row r="117" spans="1:6" ht="25.5">
      <c r="A117" s="53"/>
      <c r="B117" s="31" t="s">
        <v>221</v>
      </c>
      <c r="C117" s="32"/>
      <c r="D117" s="33" t="s">
        <v>222</v>
      </c>
      <c r="E117" s="34" t="s">
        <v>223</v>
      </c>
      <c r="F117" s="35">
        <f>SUM(F118:F121)</f>
        <v>159931.62</v>
      </c>
    </row>
    <row r="118" spans="1:6" ht="16.5" customHeight="1">
      <c r="A118" s="53"/>
      <c r="B118" s="19"/>
      <c r="C118" s="16" t="s">
        <v>39</v>
      </c>
      <c r="D118" s="17" t="s">
        <v>40</v>
      </c>
      <c r="E118" s="18" t="s">
        <v>136</v>
      </c>
      <c r="F118" s="4">
        <v>2378.88</v>
      </c>
    </row>
    <row r="119" spans="1:6" ht="16.5" customHeight="1">
      <c r="A119" s="53"/>
      <c r="B119" s="21"/>
      <c r="C119" s="16" t="s">
        <v>45</v>
      </c>
      <c r="D119" s="17" t="s">
        <v>46</v>
      </c>
      <c r="E119" s="18" t="s">
        <v>224</v>
      </c>
      <c r="F119" s="4">
        <v>0</v>
      </c>
    </row>
    <row r="120" spans="1:6" ht="16.5" customHeight="1">
      <c r="A120" s="54"/>
      <c r="B120" s="72"/>
      <c r="C120" s="63" t="s">
        <v>16</v>
      </c>
      <c r="D120" s="64" t="s">
        <v>17</v>
      </c>
      <c r="E120" s="18" t="s">
        <v>103</v>
      </c>
      <c r="F120" s="4">
        <v>93.74</v>
      </c>
    </row>
    <row r="121" spans="1:6" ht="38.25">
      <c r="A121" s="58"/>
      <c r="B121" s="59"/>
      <c r="C121" s="60" t="s">
        <v>218</v>
      </c>
      <c r="D121" s="61" t="s">
        <v>219</v>
      </c>
      <c r="E121" s="18" t="s">
        <v>225</v>
      </c>
      <c r="F121" s="4">
        <v>157459</v>
      </c>
    </row>
    <row r="122" spans="1:6" ht="16.5" customHeight="1">
      <c r="A122" s="53"/>
      <c r="B122" s="31" t="s">
        <v>226</v>
      </c>
      <c r="C122" s="32"/>
      <c r="D122" s="33" t="s">
        <v>227</v>
      </c>
      <c r="E122" s="34" t="s">
        <v>228</v>
      </c>
      <c r="F122" s="35">
        <f>SUM(F123:F124)</f>
        <v>103332.96</v>
      </c>
    </row>
    <row r="123" spans="1:6" ht="16.5" customHeight="1">
      <c r="A123" s="53"/>
      <c r="B123" s="19"/>
      <c r="C123" s="16" t="s">
        <v>16</v>
      </c>
      <c r="D123" s="17" t="s">
        <v>17</v>
      </c>
      <c r="E123" s="18" t="s">
        <v>229</v>
      </c>
      <c r="F123" s="4">
        <v>4926.96</v>
      </c>
    </row>
    <row r="124" spans="1:6" ht="38.25">
      <c r="A124" s="53"/>
      <c r="B124" s="20"/>
      <c r="C124" s="16" t="s">
        <v>218</v>
      </c>
      <c r="D124" s="17" t="s">
        <v>219</v>
      </c>
      <c r="E124" s="18" t="s">
        <v>230</v>
      </c>
      <c r="F124" s="4">
        <v>98406</v>
      </c>
    </row>
    <row r="125" spans="1:6" ht="16.5" customHeight="1">
      <c r="A125" s="53"/>
      <c r="B125" s="31" t="s">
        <v>231</v>
      </c>
      <c r="C125" s="32"/>
      <c r="D125" s="33" t="s">
        <v>232</v>
      </c>
      <c r="E125" s="34" t="s">
        <v>233</v>
      </c>
      <c r="F125" s="35">
        <f>SUM(F126:F128)</f>
        <v>63398.79</v>
      </c>
    </row>
    <row r="126" spans="1:6" ht="16.5" customHeight="1">
      <c r="A126" s="53"/>
      <c r="B126" s="19"/>
      <c r="C126" s="16" t="s">
        <v>45</v>
      </c>
      <c r="D126" s="17" t="s">
        <v>46</v>
      </c>
      <c r="E126" s="18" t="s">
        <v>234</v>
      </c>
      <c r="F126" s="4">
        <v>753.16</v>
      </c>
    </row>
    <row r="127" spans="1:9" ht="16.5" customHeight="1">
      <c r="A127" s="53"/>
      <c r="B127" s="21"/>
      <c r="C127" s="16" t="s">
        <v>16</v>
      </c>
      <c r="D127" s="17" t="s">
        <v>17</v>
      </c>
      <c r="E127" s="18" t="s">
        <v>136</v>
      </c>
      <c r="F127" s="4">
        <v>4565.63</v>
      </c>
      <c r="I127" s="5"/>
    </row>
    <row r="128" spans="1:6" ht="38.25">
      <c r="A128" s="53"/>
      <c r="B128" s="20"/>
      <c r="C128" s="16" t="s">
        <v>218</v>
      </c>
      <c r="D128" s="17" t="s">
        <v>219</v>
      </c>
      <c r="E128" s="18" t="s">
        <v>235</v>
      </c>
      <c r="F128" s="4">
        <v>58080</v>
      </c>
    </row>
    <row r="129" spans="1:6" ht="25.5">
      <c r="A129" s="53"/>
      <c r="B129" s="38" t="s">
        <v>236</v>
      </c>
      <c r="C129" s="32"/>
      <c r="D129" s="33" t="s">
        <v>237</v>
      </c>
      <c r="E129" s="34" t="s">
        <v>238</v>
      </c>
      <c r="F129" s="35">
        <f>SUM(F130:F131)</f>
        <v>8052.349999999999</v>
      </c>
    </row>
    <row r="130" spans="1:6" ht="16.5" customHeight="1">
      <c r="A130" s="69"/>
      <c r="B130" s="28"/>
      <c r="C130" s="23" t="s">
        <v>39</v>
      </c>
      <c r="D130" s="17" t="s">
        <v>40</v>
      </c>
      <c r="E130" s="18" t="s">
        <v>238</v>
      </c>
      <c r="F130" s="4">
        <v>8052.15</v>
      </c>
    </row>
    <row r="131" spans="1:6" ht="16.5" customHeight="1">
      <c r="A131" s="69"/>
      <c r="B131" s="27"/>
      <c r="C131" s="23" t="s">
        <v>45</v>
      </c>
      <c r="D131" s="17" t="s">
        <v>46</v>
      </c>
      <c r="E131" s="18" t="s">
        <v>27</v>
      </c>
      <c r="F131" s="4">
        <v>0.2</v>
      </c>
    </row>
    <row r="132" spans="1:6" ht="16.5" customHeight="1">
      <c r="A132" s="53"/>
      <c r="B132" s="39" t="s">
        <v>239</v>
      </c>
      <c r="C132" s="32"/>
      <c r="D132" s="33" t="s">
        <v>7</v>
      </c>
      <c r="E132" s="34" t="s">
        <v>240</v>
      </c>
      <c r="F132" s="35">
        <f>SUM(F133)</f>
        <v>73173</v>
      </c>
    </row>
    <row r="133" spans="1:6" ht="38.25">
      <c r="A133" s="53"/>
      <c r="B133" s="15"/>
      <c r="C133" s="16" t="s">
        <v>218</v>
      </c>
      <c r="D133" s="17" t="s">
        <v>219</v>
      </c>
      <c r="E133" s="18" t="s">
        <v>240</v>
      </c>
      <c r="F133" s="4">
        <v>73173</v>
      </c>
    </row>
    <row r="134" spans="1:6" ht="16.5" customHeight="1">
      <c r="A134" s="52" t="s">
        <v>241</v>
      </c>
      <c r="B134" s="12"/>
      <c r="C134" s="11"/>
      <c r="D134" s="13" t="s">
        <v>242</v>
      </c>
      <c r="E134" s="14" t="s">
        <v>243</v>
      </c>
      <c r="F134" s="10">
        <f>SUM(F135)</f>
        <v>177394.58</v>
      </c>
    </row>
    <row r="135" spans="1:6" ht="12.75">
      <c r="A135" s="53"/>
      <c r="B135" s="31" t="s">
        <v>244</v>
      </c>
      <c r="C135" s="32"/>
      <c r="D135" s="33" t="s">
        <v>7</v>
      </c>
      <c r="E135" s="34" t="s">
        <v>243</v>
      </c>
      <c r="F135" s="35">
        <f>SUM(F136:F137)</f>
        <v>177394.58</v>
      </c>
    </row>
    <row r="136" spans="1:6" ht="69.75" customHeight="1">
      <c r="A136" s="53"/>
      <c r="B136" s="19"/>
      <c r="C136" s="16" t="s">
        <v>245</v>
      </c>
      <c r="D136" s="17" t="s">
        <v>246</v>
      </c>
      <c r="E136" s="18" t="s">
        <v>247</v>
      </c>
      <c r="F136" s="4">
        <v>168599.81</v>
      </c>
    </row>
    <row r="137" spans="1:6" ht="66" customHeight="1">
      <c r="A137" s="53"/>
      <c r="B137" s="20"/>
      <c r="C137" s="16" t="s">
        <v>248</v>
      </c>
      <c r="D137" s="17" t="s">
        <v>246</v>
      </c>
      <c r="E137" s="18" t="s">
        <v>249</v>
      </c>
      <c r="F137" s="4">
        <v>8794.77</v>
      </c>
    </row>
    <row r="138" spans="1:6" ht="16.5" customHeight="1">
      <c r="A138" s="52" t="s">
        <v>250</v>
      </c>
      <c r="B138" s="12"/>
      <c r="C138" s="11"/>
      <c r="D138" s="13" t="s">
        <v>251</v>
      </c>
      <c r="E138" s="14" t="s">
        <v>252</v>
      </c>
      <c r="F138" s="10">
        <f>SUM(F139+F141+F143)</f>
        <v>133521</v>
      </c>
    </row>
    <row r="139" spans="1:6" ht="38.25">
      <c r="A139" s="53"/>
      <c r="B139" s="31" t="s">
        <v>253</v>
      </c>
      <c r="C139" s="32"/>
      <c r="D139" s="33" t="s">
        <v>254</v>
      </c>
      <c r="E139" s="34" t="s">
        <v>255</v>
      </c>
      <c r="F139" s="35">
        <f>SUM(F140)</f>
        <v>8460</v>
      </c>
    </row>
    <row r="140" spans="1:6" ht="38.25">
      <c r="A140" s="53"/>
      <c r="B140" s="15"/>
      <c r="C140" s="16" t="s">
        <v>256</v>
      </c>
      <c r="D140" s="17" t="s">
        <v>257</v>
      </c>
      <c r="E140" s="18" t="s">
        <v>255</v>
      </c>
      <c r="F140" s="4">
        <v>8460</v>
      </c>
    </row>
    <row r="141" spans="1:6" ht="16.5" customHeight="1">
      <c r="A141" s="53"/>
      <c r="B141" s="31" t="s">
        <v>258</v>
      </c>
      <c r="C141" s="32"/>
      <c r="D141" s="33" t="s">
        <v>259</v>
      </c>
      <c r="E141" s="34" t="s">
        <v>260</v>
      </c>
      <c r="F141" s="35">
        <f>SUM(F142)</f>
        <v>20931</v>
      </c>
    </row>
    <row r="142" spans="1:6" ht="38.25">
      <c r="A142" s="53"/>
      <c r="B142" s="15"/>
      <c r="C142" s="16" t="s">
        <v>218</v>
      </c>
      <c r="D142" s="17" t="s">
        <v>219</v>
      </c>
      <c r="E142" s="18" t="s">
        <v>260</v>
      </c>
      <c r="F142" s="4">
        <v>20931</v>
      </c>
    </row>
    <row r="143" spans="1:6" ht="16.5" customHeight="1">
      <c r="A143" s="53"/>
      <c r="B143" s="31" t="s">
        <v>261</v>
      </c>
      <c r="C143" s="32"/>
      <c r="D143" s="33" t="s">
        <v>262</v>
      </c>
      <c r="E143" s="34" t="s">
        <v>263</v>
      </c>
      <c r="F143" s="35">
        <f>SUM(F144)</f>
        <v>104130</v>
      </c>
    </row>
    <row r="144" spans="1:6" ht="63.75">
      <c r="A144" s="53"/>
      <c r="B144" s="15"/>
      <c r="C144" s="16" t="s">
        <v>264</v>
      </c>
      <c r="D144" s="17" t="s">
        <v>265</v>
      </c>
      <c r="E144" s="18" t="s">
        <v>263</v>
      </c>
      <c r="F144" s="4">
        <v>104130</v>
      </c>
    </row>
    <row r="145" spans="1:6" ht="16.5" customHeight="1">
      <c r="A145" s="52" t="s">
        <v>266</v>
      </c>
      <c r="B145" s="12"/>
      <c r="C145" s="11"/>
      <c r="D145" s="13" t="s">
        <v>267</v>
      </c>
      <c r="E145" s="14" t="s">
        <v>268</v>
      </c>
      <c r="F145" s="10">
        <f>SUM(F146+F149+F151+F153)</f>
        <v>1338430.3499999999</v>
      </c>
    </row>
    <row r="146" spans="1:6" ht="16.5" customHeight="1">
      <c r="A146" s="53"/>
      <c r="B146" s="31" t="s">
        <v>269</v>
      </c>
      <c r="C146" s="32"/>
      <c r="D146" s="33" t="s">
        <v>270</v>
      </c>
      <c r="E146" s="34" t="s">
        <v>271</v>
      </c>
      <c r="F146" s="35">
        <f>SUM(F147:F148)</f>
        <v>0</v>
      </c>
    </row>
    <row r="147" spans="1:6" ht="16.5" customHeight="1">
      <c r="A147" s="53"/>
      <c r="B147" s="19"/>
      <c r="C147" s="16" t="s">
        <v>39</v>
      </c>
      <c r="D147" s="17" t="s">
        <v>40</v>
      </c>
      <c r="E147" s="18" t="s">
        <v>272</v>
      </c>
      <c r="F147" s="4">
        <v>0</v>
      </c>
    </row>
    <row r="148" spans="1:6" ht="25.5">
      <c r="A148" s="54"/>
      <c r="B148" s="72"/>
      <c r="C148" s="63" t="s">
        <v>42</v>
      </c>
      <c r="D148" s="64" t="s">
        <v>43</v>
      </c>
      <c r="E148" s="18" t="s">
        <v>224</v>
      </c>
      <c r="F148" s="4">
        <v>0</v>
      </c>
    </row>
    <row r="149" spans="1:6" ht="16.5" customHeight="1">
      <c r="A149" s="58"/>
      <c r="B149" s="65" t="s">
        <v>273</v>
      </c>
      <c r="C149" s="66"/>
      <c r="D149" s="67" t="s">
        <v>274</v>
      </c>
      <c r="E149" s="34" t="s">
        <v>275</v>
      </c>
      <c r="F149" s="35">
        <f>SUM(F150)</f>
        <v>9637.39</v>
      </c>
    </row>
    <row r="150" spans="1:6" ht="16.5" customHeight="1">
      <c r="A150" s="53"/>
      <c r="B150" s="15"/>
      <c r="C150" s="16" t="s">
        <v>16</v>
      </c>
      <c r="D150" s="17" t="s">
        <v>17</v>
      </c>
      <c r="E150" s="18" t="s">
        <v>275</v>
      </c>
      <c r="F150" s="4">
        <v>9637.39</v>
      </c>
    </row>
    <row r="151" spans="1:6" ht="25.5">
      <c r="A151" s="53"/>
      <c r="B151" s="31" t="s">
        <v>276</v>
      </c>
      <c r="C151" s="32"/>
      <c r="D151" s="33" t="s">
        <v>277</v>
      </c>
      <c r="E151" s="34" t="s">
        <v>278</v>
      </c>
      <c r="F151" s="35">
        <f>SUM(F152)</f>
        <v>30024.54</v>
      </c>
    </row>
    <row r="152" spans="1:6" ht="16.5" customHeight="1">
      <c r="A152" s="53"/>
      <c r="B152" s="19"/>
      <c r="C152" s="16" t="s">
        <v>28</v>
      </c>
      <c r="D152" s="17" t="s">
        <v>29</v>
      </c>
      <c r="E152" s="18" t="s">
        <v>278</v>
      </c>
      <c r="F152" s="4">
        <v>30024.54</v>
      </c>
    </row>
    <row r="153" spans="1:6" ht="15.75" customHeight="1">
      <c r="A153" s="53"/>
      <c r="B153" s="31" t="s">
        <v>279</v>
      </c>
      <c r="C153" s="32" t="s">
        <v>45</v>
      </c>
      <c r="D153" s="33" t="s">
        <v>7</v>
      </c>
      <c r="E153" s="34" t="s">
        <v>280</v>
      </c>
      <c r="F153" s="35">
        <f>SUM(F154:F156)</f>
        <v>1298768.42</v>
      </c>
    </row>
    <row r="154" spans="1:6" ht="16.5" customHeight="1">
      <c r="A154" s="53"/>
      <c r="B154" s="19"/>
      <c r="C154" s="16" t="s">
        <v>16</v>
      </c>
      <c r="D154" s="17" t="s">
        <v>46</v>
      </c>
      <c r="E154" s="18" t="s">
        <v>130</v>
      </c>
      <c r="F154" s="4">
        <v>4340.41</v>
      </c>
    </row>
    <row r="155" spans="1:6" ht="16.5" customHeight="1">
      <c r="A155" s="53"/>
      <c r="B155" s="21"/>
      <c r="C155" s="16" t="s">
        <v>24</v>
      </c>
      <c r="D155" s="17" t="s">
        <v>17</v>
      </c>
      <c r="E155" s="18" t="s">
        <v>281</v>
      </c>
      <c r="F155" s="4">
        <v>125</v>
      </c>
    </row>
    <row r="156" spans="1:6" ht="67.5" customHeight="1">
      <c r="A156" s="53"/>
      <c r="B156" s="20"/>
      <c r="C156" s="11"/>
      <c r="D156" s="17" t="s">
        <v>25</v>
      </c>
      <c r="E156" s="18" t="s">
        <v>282</v>
      </c>
      <c r="F156" s="4">
        <v>1294303.01</v>
      </c>
    </row>
    <row r="157" spans="1:6" ht="16.5" customHeight="1">
      <c r="A157" s="52" t="s">
        <v>283</v>
      </c>
      <c r="B157" s="41"/>
      <c r="C157" s="16"/>
      <c r="D157" s="13" t="s">
        <v>284</v>
      </c>
      <c r="E157" s="14" t="s">
        <v>285</v>
      </c>
      <c r="F157" s="10">
        <f>SUM(F158)</f>
        <v>24961.379999999997</v>
      </c>
    </row>
    <row r="158" spans="1:6" ht="16.5" customHeight="1">
      <c r="A158" s="69"/>
      <c r="B158" s="36" t="s">
        <v>286</v>
      </c>
      <c r="C158" s="40"/>
      <c r="D158" s="33" t="s">
        <v>7</v>
      </c>
      <c r="E158" s="34" t="s">
        <v>285</v>
      </c>
      <c r="F158" s="35">
        <f>SUM(F159:F160)</f>
        <v>24961.379999999997</v>
      </c>
    </row>
    <row r="159" spans="1:6" ht="25.5">
      <c r="A159" s="53"/>
      <c r="B159" s="21"/>
      <c r="C159" s="16" t="s">
        <v>287</v>
      </c>
      <c r="D159" s="17" t="s">
        <v>288</v>
      </c>
      <c r="E159" s="18" t="s">
        <v>289</v>
      </c>
      <c r="F159" s="4">
        <v>15750</v>
      </c>
    </row>
    <row r="160" spans="1:6" ht="16.5" customHeight="1">
      <c r="A160" s="53"/>
      <c r="B160" s="20"/>
      <c r="C160" s="16" t="s">
        <v>16</v>
      </c>
      <c r="D160" s="17" t="s">
        <v>17</v>
      </c>
      <c r="E160" s="18" t="s">
        <v>290</v>
      </c>
      <c r="F160" s="4">
        <v>9211.38</v>
      </c>
    </row>
    <row r="161" spans="1:6" ht="12.75">
      <c r="A161" s="73"/>
      <c r="B161" s="44"/>
      <c r="C161" s="45"/>
      <c r="D161" s="2"/>
      <c r="E161" s="3"/>
      <c r="F161" s="74" t="s">
        <v>292</v>
      </c>
    </row>
    <row r="162" spans="1:6" ht="27" customHeight="1">
      <c r="A162" s="14"/>
      <c r="B162" s="14"/>
      <c r="C162" s="46"/>
      <c r="D162" s="75" t="s">
        <v>295</v>
      </c>
      <c r="E162" s="42" t="s">
        <v>291</v>
      </c>
      <c r="F162" s="43">
        <f>SUM(F5+F8+F14+F29+F41+F48+F51+F85+F90+F104+F108+F134+F138+F145+F157)</f>
        <v>18118292.16</v>
      </c>
    </row>
    <row r="165" ht="5.25" customHeight="1"/>
    <row r="166" spans="1:2" ht="11.25" customHeight="1">
      <c r="A166" s="47"/>
      <c r="B166" s="47"/>
    </row>
    <row r="167" spans="1:2" ht="5.25" customHeight="1">
      <c r="A167" s="47"/>
      <c r="B167" s="47"/>
    </row>
  </sheetData>
  <sheetProtection/>
  <mergeCells count="2">
    <mergeCell ref="A166:B167"/>
    <mergeCell ref="A2:F2"/>
  </mergeCells>
  <printOptions/>
  <pageMargins left="0.4330708661417323" right="0.4330708661417323" top="0.984251968503937" bottom="0.787401574803149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KBIII</cp:lastModifiedBy>
  <cp:lastPrinted>2011-11-14T13:56:02Z</cp:lastPrinted>
  <dcterms:created xsi:type="dcterms:W3CDTF">2011-11-09T13:25:38Z</dcterms:created>
  <dcterms:modified xsi:type="dcterms:W3CDTF">2011-11-14T13:56:10Z</dcterms:modified>
  <cp:category/>
  <cp:version/>
  <cp:contentType/>
  <cp:contentStatus/>
</cp:coreProperties>
</file>