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1-2009" sheetId="1" r:id="rId1"/>
  </sheets>
  <definedNames>
    <definedName name="_xlnm.Print_Area" localSheetId="0">'1-2009'!$A$1:$F$121</definedName>
  </definedNames>
  <calcPr fullCalcOnLoad="1"/>
</workbook>
</file>

<file path=xl/sharedStrings.xml><?xml version="1.0" encoding="utf-8"?>
<sst xmlns="http://schemas.openxmlformats.org/spreadsheetml/2006/main" count="184" uniqueCount="114">
  <si>
    <t>Ogółem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</si>
  <si>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</si>
  <si>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</si>
  <si>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</si>
  <si>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Wpływy z różnych opłat</t>
  </si>
  <si>
    <t>Gospodarka  mieszkaniowa</t>
  </si>
  <si>
    <t>Gospodarka gruntami i nieruchomościami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</si>
  <si>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</si>
  <si>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</si>
  <si>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 xml:space="preserve">Administracja publiczna </t>
  </si>
  <si>
    <t xml:space="preserve">Urzędy wojewódzkie      </t>
  </si>
  <si>
    <t>Urzędy gmin (miast i miast na prawach powiatu)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</si>
  <si>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</si>
  <si>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</si>
  <si>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</si>
  <si>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</si>
  <si>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</si>
  <si>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</si>
  <si>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</si>
  <si>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</si>
  <si>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</si>
  <si>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innych opłat stanowiących dochody jednostek samorządu terytorialnego na podstawie ustaw</t>
  </si>
  <si>
    <t>Wpływy z opłaty skarbowej</t>
  </si>
  <si>
    <t>Wpływy z różnych rozliczeń</t>
  </si>
  <si>
    <t>Wpływy z opłaty eksploatacyjnej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</si>
  <si>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</si>
  <si>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</si>
  <si>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</si>
  <si>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</si>
  <si>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</si>
  <si>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</si>
  <si>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</si>
  <si>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</si>
  <si>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Oświata i wychowanie</t>
  </si>
  <si>
    <t>Szkoły podstawowe</t>
  </si>
  <si>
    <t>Dotacje celowe otrzymane z budżetu państwa na realizację własnych zadań bieżących gmin (związków gmin)</t>
  </si>
  <si>
    <t>Przedszkola</t>
  </si>
  <si>
    <t>Pomoc społeczna</t>
  </si>
  <si>
    <t xml:space="preserve">Ośrodki  pomocy społecznej </t>
  </si>
  <si>
    <t>Usługi opiekuńcze i specjalistyczne usługi opiekuńcze</t>
  </si>
  <si>
    <t>Wpływy z usług</t>
  </si>
  <si>
    <t>Pozostała działalność</t>
  </si>
  <si>
    <t>Gospodarka komunalna i  ochrona  środowiska</t>
  </si>
  <si>
    <t>Rolnictwo i łowiectwo</t>
  </si>
  <si>
    <t>Dochody od osób prawnych, od osób fizycznych i od innych jednostek nieposiadających osobowości prawnej oraz wydatki związane z ich poborem</t>
  </si>
  <si>
    <t>Gimnazja</t>
  </si>
  <si>
    <t>Przeciwdziałanie alkoholizmowi</t>
  </si>
  <si>
    <t>Wpływy z podatku rolnego, podatku leśnego, podatku od spadków i darowizn, podatku od czynności cywilnoprawnych oraz podatków i opłat lokalnych od osób fizycznych</t>
  </si>
  <si>
    <t>Dotacje celowe otrzymane z budżetu państwa na realizację zadań bieżących z zakresu administracji rządowej oraz innych zadań zleconych gminie (związkom gmin) ustawami</t>
  </si>
  <si>
    <t>RAZEM</t>
  </si>
  <si>
    <t>010</t>
  </si>
  <si>
    <t>01095</t>
  </si>
  <si>
    <t>Dochody z najmu i dzierzawy składników majątkowych Skarbu Państwa, jednostek samorządu terytorialnego lub innych jednostek zaliczanych do sektora finansów publicznych oraz innych umów o podobnym charakterze</t>
  </si>
  <si>
    <t>Różne jednostki obsługi gospodarki mieszkaniowej</t>
  </si>
  <si>
    <t>Odsetki od nieterminowych wpłat z tytułu podatków i opłat</t>
  </si>
  <si>
    <t>Wpłaty z tytułu odpłatnego nabycia prawa własności oraz prawa użytkowania wieczystego nieruchomości</t>
  </si>
  <si>
    <t>Wpływy z podatku rolnego, podatku leśnego, podatku od czynności cywilnoprawnych, podatków i opłat lokalnych od osób prawnych  i innych jednostek organizacyjnych</t>
  </si>
  <si>
    <t>Zasiłki i  pomoc w naturze oraz składki na ubezpieczenia emerytalne i rentowe</t>
  </si>
  <si>
    <t xml:space="preserve">Zespoły obsługi ekonomiczno-administracyjnej szkół </t>
  </si>
  <si>
    <t>w tym :</t>
  </si>
  <si>
    <t>bieżące</t>
  </si>
  <si>
    <t xml:space="preserve">majątkowe </t>
  </si>
  <si>
    <t>Zasiłki stałe</t>
  </si>
  <si>
    <t>Wpływy z opłaty targowej</t>
  </si>
  <si>
    <t>Wpływy i wydatki związane z gromadzeniem środków z opłat i kar za korzystanie ze środowiska</t>
  </si>
  <si>
    <t xml:space="preserve">Pozostałe odsetki </t>
  </si>
  <si>
    <t xml:space="preserve">Ochrona zdrowia </t>
  </si>
  <si>
    <t>Wpływy z opłat za zarząd, użytkowanie i użytkowanie wieczyste nieruchomościami</t>
  </si>
  <si>
    <t>Wyszczególnienie</t>
  </si>
  <si>
    <t>Dział</t>
  </si>
  <si>
    <t>0770</t>
  </si>
  <si>
    <t>0690</t>
  </si>
  <si>
    <t>0970</t>
  </si>
  <si>
    <t>0750</t>
  </si>
  <si>
    <t>0830</t>
  </si>
  <si>
    <t>0910</t>
  </si>
  <si>
    <t>0920</t>
  </si>
  <si>
    <t>0470</t>
  </si>
  <si>
    <t>0310</t>
  </si>
  <si>
    <t>0320</t>
  </si>
  <si>
    <t>0330</t>
  </si>
  <si>
    <t>0340</t>
  </si>
  <si>
    <t>0500</t>
  </si>
  <si>
    <t>0360</t>
  </si>
  <si>
    <t>0410</t>
  </si>
  <si>
    <t>0480</t>
  </si>
  <si>
    <t>0460</t>
  </si>
  <si>
    <t>0010</t>
  </si>
  <si>
    <t>0020</t>
  </si>
  <si>
    <t>0430</t>
  </si>
  <si>
    <t>Prognozowane dochody na 2012 r.</t>
  </si>
  <si>
    <t>0760</t>
  </si>
  <si>
    <t>Wpływy z tytułu przekształcenia prawa użytkowania wieczystego przysługującego osobom fizycznym w prawo własności</t>
  </si>
  <si>
    <t>75416</t>
  </si>
  <si>
    <t>Straż gminna (miejska)</t>
  </si>
  <si>
    <t>0570</t>
  </si>
  <si>
    <t>0490</t>
  </si>
  <si>
    <t>Wpływy z innych lokalnych opłat pobieranych przez jednostki samorządu terytorialnego na podstawie odrębnych ustaw</t>
  </si>
  <si>
    <t>0980</t>
  </si>
  <si>
    <t>Wpływy z tytułu zwrotów wypłaconych świadczeń z funduszu alimentacyjnego</t>
  </si>
  <si>
    <t>6207</t>
  </si>
  <si>
    <t>Dotacje celowe w ramach programów finansowanych z udziałem środków europejskich oraz środków, o których mowa w art.. 5 ust. 1 pkt. 3 oraz ust. 3 pkt 5 i 6 ustawy, lub płatności w ramach budżetu środków europejskich</t>
  </si>
  <si>
    <t>6209</t>
  </si>
  <si>
    <t>Tabela Nr 1</t>
  </si>
  <si>
    <t>Grzywny, mandaty i inne kary pieniężne od osób fizycznych</t>
  </si>
  <si>
    <t>Rozdział / paragraf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</si>
  <si>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</si>
  <si>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</si>
  <si>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 xml:space="preserve">do projektu uchwały Nr ……./11 </t>
  </si>
  <si>
    <t>z dnia … grudnia 2011 r.</t>
  </si>
  <si>
    <t>Plan dochodów budżetu Miasta Sławkowa na 2012 rok</t>
  </si>
  <si>
    <t>Wpływy z opłat za zezwolenia na sprzedaż napojów alkoholowych</t>
  </si>
  <si>
    <t>60016</t>
  </si>
  <si>
    <t>Drogi publiczne gminne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</si>
</sst>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54" applyNumberFormat="1" applyFont="1" applyFill="1" applyBorder="1" applyAlignment="1">
      <alignment horizontal="center" vertical="center"/>
    </xf>
    <xf numFmtId="4" fontId="4" fillId="0" borderId="10" xfId="54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5" fillId="0" borderId="10" xfId="54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view="pageLayout" workbookViewId="0" topLeftCell="A106">
      <selection activeCell="F119" sqref="F119"/>
    </sheetView>
  </sheetViews>
  <sheetFormatPr defaultColWidth="9.00390625" defaultRowHeight="12.75"/>
  <cols>
    <col min="1" max="1" width="6.125" style="11" customWidth="1"/>
    <col min="2" max="2" width="9.75390625" style="12" customWidth="1"/>
    <col min="3" max="3" width="43.875" style="13" customWidth="1"/>
    <col min="4" max="4" width="18.75390625" style="14" customWidth="1"/>
    <col min="5" max="5" width="18.625" style="14" customWidth="1"/>
    <col min="6" max="6" width="18.375" style="14" customWidth="1"/>
    <col min="7" max="7" width="14.375" style="11" customWidth="1"/>
    <col min="8" max="8" width="11.875" style="11" customWidth="1"/>
    <col min="9" max="16384" width="9.125" style="11" customWidth="1"/>
  </cols>
  <sheetData>
    <row r="1" spans="1:6" s="15" customFormat="1" ht="17.25" customHeight="1">
      <c r="A1" s="49"/>
      <c r="B1" s="50"/>
      <c r="C1" s="50"/>
      <c r="D1" s="51"/>
      <c r="E1" s="56" t="s">
        <v>103</v>
      </c>
      <c r="F1" s="56"/>
    </row>
    <row r="2" spans="1:6" s="15" customFormat="1" ht="15" customHeight="1">
      <c r="A2" s="49"/>
      <c r="B2" s="50"/>
      <c r="C2" s="50"/>
      <c r="D2" s="56" t="s">
        <v>108</v>
      </c>
      <c r="E2" s="56"/>
      <c r="F2" s="56"/>
    </row>
    <row r="3" spans="1:6" s="15" customFormat="1" ht="17.25" customHeight="1">
      <c r="A3" s="49"/>
      <c r="B3" s="50"/>
      <c r="C3" s="50"/>
      <c r="D3" s="50"/>
      <c r="E3" s="56" t="s">
        <v>109</v>
      </c>
      <c r="F3" s="56"/>
    </row>
    <row r="4" spans="1:6" s="15" customFormat="1" ht="15">
      <c r="A4" s="68" t="s">
        <v>110</v>
      </c>
      <c r="B4" s="69"/>
      <c r="C4" s="69"/>
      <c r="D4" s="69"/>
      <c r="E4" s="69"/>
      <c r="F4" s="69"/>
    </row>
    <row r="5" spans="1:6" s="15" customFormat="1" ht="15.75" customHeight="1">
      <c r="A5" s="49"/>
      <c r="B5" s="52"/>
      <c r="C5" s="53"/>
      <c r="D5" s="54"/>
      <c r="E5" s="54"/>
      <c r="F5" s="54"/>
    </row>
    <row r="6" spans="1:6" s="15" customFormat="1" ht="15" customHeight="1">
      <c r="A6" s="60" t="s">
        <v>69</v>
      </c>
      <c r="B6" s="62" t="s">
        <v>105</v>
      </c>
      <c r="C6" s="64" t="s">
        <v>68</v>
      </c>
      <c r="D6" s="59" t="s">
        <v>90</v>
      </c>
      <c r="E6" s="59"/>
      <c r="F6" s="59"/>
    </row>
    <row r="7" spans="1:6" s="15" customFormat="1" ht="12.75">
      <c r="A7" s="61"/>
      <c r="B7" s="63"/>
      <c r="C7" s="65"/>
      <c r="D7" s="66" t="s">
        <v>0</v>
      </c>
      <c r="E7" s="59" t="s">
        <v>59</v>
      </c>
      <c r="F7" s="59"/>
    </row>
    <row r="8" spans="1:6" s="15" customFormat="1" ht="12.75">
      <c r="A8" s="61"/>
      <c r="B8" s="63"/>
      <c r="C8" s="65"/>
      <c r="D8" s="66"/>
      <c r="E8" s="17" t="s">
        <v>60</v>
      </c>
      <c r="F8" s="17" t="s">
        <v>61</v>
      </c>
    </row>
    <row r="9" spans="1:6" s="15" customFormat="1" ht="12.75" customHeight="1">
      <c r="A9" s="10">
        <v>1</v>
      </c>
      <c r="B9" s="8">
        <v>2</v>
      </c>
      <c r="C9" s="9">
        <v>3</v>
      </c>
      <c r="D9" s="1">
        <v>4</v>
      </c>
      <c r="E9" s="1">
        <v>5</v>
      </c>
      <c r="F9" s="1">
        <v>6</v>
      </c>
    </row>
    <row r="10" spans="1:7" s="15" customFormat="1" ht="12.75">
      <c r="A10" s="39" t="s">
        <v>50</v>
      </c>
      <c r="B10" s="20"/>
      <c r="C10" s="30" t="s">
        <v>43</v>
      </c>
      <c r="D10" s="17">
        <f>D11</f>
        <v>873900</v>
      </c>
      <c r="E10" s="17">
        <f>SUM(E11)</f>
        <v>0</v>
      </c>
      <c r="F10" s="17">
        <f>SUM(F11)</f>
        <v>873900</v>
      </c>
      <c r="G10" s="21"/>
    </row>
    <row r="11" spans="1:6" s="22" customFormat="1" ht="13.5">
      <c r="A11" s="40"/>
      <c r="B11" s="37" t="s">
        <v>51</v>
      </c>
      <c r="C11" s="30" t="s">
        <v>41</v>
      </c>
      <c r="D11" s="4">
        <f>D12</f>
        <v>873900</v>
      </c>
      <c r="E11" s="4">
        <f>SUM(E12)</f>
        <v>0</v>
      </c>
      <c r="F11" s="4">
        <f>SUM(F12)</f>
        <v>873900</v>
      </c>
    </row>
    <row r="12" spans="1:6" s="15" customFormat="1" ht="25.5">
      <c r="A12" s="41"/>
      <c r="B12" s="38" t="s">
        <v>70</v>
      </c>
      <c r="C12" s="31" t="s">
        <v>55</v>
      </c>
      <c r="D12" s="5">
        <f>SUM(E12:F12)</f>
        <v>873900</v>
      </c>
      <c r="E12" s="5">
        <v>0</v>
      </c>
      <c r="F12" s="5">
        <v>873900</v>
      </c>
    </row>
    <row r="13" spans="1:7" s="15" customFormat="1" ht="12.75">
      <c r="A13" s="42">
        <v>600</v>
      </c>
      <c r="B13" s="16"/>
      <c r="C13" s="30" t="s">
        <v>1</v>
      </c>
      <c r="D13" s="17">
        <f>D14+D16</f>
        <v>1558860</v>
      </c>
      <c r="E13" s="55">
        <f>E14+E16</f>
        <v>180000</v>
      </c>
      <c r="F13" s="55">
        <f>F14+F16</f>
        <v>1378860</v>
      </c>
      <c r="G13" s="21"/>
    </row>
    <row r="14" spans="1:6" s="15" customFormat="1" ht="12.75">
      <c r="A14" s="43"/>
      <c r="B14" s="37">
        <v>60014</v>
      </c>
      <c r="C14" s="30" t="s">
        <v>2</v>
      </c>
      <c r="D14" s="4">
        <f>D15</f>
        <v>180000</v>
      </c>
      <c r="E14" s="4">
        <f>SUM(E15:E15)</f>
        <v>180000</v>
      </c>
      <c r="F14" s="4">
        <f>SUM(F15:F15)</f>
        <v>0</v>
      </c>
    </row>
    <row r="15" spans="1:6" s="15" customFormat="1" ht="38.25">
      <c r="A15" s="44"/>
      <c r="B15" s="38">
        <v>2320</v>
      </c>
      <c r="C15" s="31" t="s">
        <v>3</v>
      </c>
      <c r="D15" s="5">
        <f>SUM(E15:F15)</f>
        <v>180000</v>
      </c>
      <c r="E15" s="5">
        <v>180000</v>
      </c>
      <c r="F15" s="5">
        <v>0</v>
      </c>
    </row>
    <row r="16" spans="1:6" s="15" customFormat="1" ht="12.75">
      <c r="A16" s="42"/>
      <c r="B16" s="37" t="s">
        <v>112</v>
      </c>
      <c r="C16" s="30" t="s">
        <v>113</v>
      </c>
      <c r="D16" s="55">
        <f>SUM(D17)</f>
        <v>1378860</v>
      </c>
      <c r="E16" s="55">
        <f>SUM(E17)</f>
        <v>0</v>
      </c>
      <c r="F16" s="55">
        <f>SUM(F17)</f>
        <v>1378860</v>
      </c>
    </row>
    <row r="17" spans="1:6" s="15" customFormat="1" ht="63.75">
      <c r="A17" s="42"/>
      <c r="B17" s="38" t="s">
        <v>100</v>
      </c>
      <c r="C17" s="32" t="s">
        <v>101</v>
      </c>
      <c r="D17" s="5">
        <f>SUM(E17:F17)</f>
        <v>1378860</v>
      </c>
      <c r="E17" s="5">
        <v>0</v>
      </c>
      <c r="F17" s="5">
        <v>1378860</v>
      </c>
    </row>
    <row r="18" spans="1:7" s="15" customFormat="1" ht="12.75">
      <c r="A18" s="42">
        <v>700</v>
      </c>
      <c r="B18" s="16"/>
      <c r="C18" s="30" t="s">
        <v>5</v>
      </c>
      <c r="D18" s="19">
        <f>D19+D24</f>
        <v>580398</v>
      </c>
      <c r="E18" s="19">
        <f>E19+E24</f>
        <v>566744</v>
      </c>
      <c r="F18" s="19">
        <f>F19+F24</f>
        <v>13654</v>
      </c>
      <c r="G18" s="21"/>
    </row>
    <row r="19" spans="1:6" s="15" customFormat="1" ht="12.75">
      <c r="A19" s="43"/>
      <c r="B19" s="37">
        <v>70004</v>
      </c>
      <c r="C19" s="30" t="s">
        <v>53</v>
      </c>
      <c r="D19" s="4">
        <f>SUM(D20:D23)</f>
        <v>462244</v>
      </c>
      <c r="E19" s="4">
        <f>SUM(E20:E23)</f>
        <v>462244</v>
      </c>
      <c r="F19" s="4">
        <f>SUM(F20:F23)</f>
        <v>0</v>
      </c>
    </row>
    <row r="20" spans="1:6" s="15" customFormat="1" ht="63.75">
      <c r="A20" s="42"/>
      <c r="B20" s="38" t="s">
        <v>73</v>
      </c>
      <c r="C20" s="31" t="s">
        <v>7</v>
      </c>
      <c r="D20" s="23">
        <f>SUM(E20:F20)</f>
        <v>365394</v>
      </c>
      <c r="E20" s="23">
        <v>365394</v>
      </c>
      <c r="F20" s="5">
        <v>0</v>
      </c>
    </row>
    <row r="21" spans="1:6" s="15" customFormat="1" ht="12.75">
      <c r="A21" s="42"/>
      <c r="B21" s="38" t="s">
        <v>74</v>
      </c>
      <c r="C21" s="31" t="s">
        <v>40</v>
      </c>
      <c r="D21" s="23">
        <f>SUM(E21:F21)</f>
        <v>13200</v>
      </c>
      <c r="E21" s="23">
        <v>13200</v>
      </c>
      <c r="F21" s="5">
        <v>0</v>
      </c>
    </row>
    <row r="22" spans="1:6" s="15" customFormat="1" ht="12.75">
      <c r="A22" s="42"/>
      <c r="B22" s="38" t="s">
        <v>76</v>
      </c>
      <c r="C22" s="31" t="s">
        <v>32</v>
      </c>
      <c r="D22" s="23">
        <f>SUM(E22:F22)</f>
        <v>4072</v>
      </c>
      <c r="E22" s="23">
        <v>4072</v>
      </c>
      <c r="F22" s="5">
        <v>0</v>
      </c>
    </row>
    <row r="23" spans="1:6" s="15" customFormat="1" ht="12.75">
      <c r="A23" s="42"/>
      <c r="B23" s="38" t="s">
        <v>72</v>
      </c>
      <c r="C23" s="31" t="s">
        <v>8</v>
      </c>
      <c r="D23" s="23">
        <f>SUM(E23:F23)</f>
        <v>79578</v>
      </c>
      <c r="E23" s="23">
        <v>79578</v>
      </c>
      <c r="F23" s="5">
        <v>0</v>
      </c>
    </row>
    <row r="24" spans="1:6" s="24" customFormat="1" ht="12.75">
      <c r="A24" s="42"/>
      <c r="B24" s="37">
        <v>70005</v>
      </c>
      <c r="C24" s="30" t="s">
        <v>6</v>
      </c>
      <c r="D24" s="4">
        <f>SUM(D25:D29)</f>
        <v>118154</v>
      </c>
      <c r="E24" s="4">
        <f>SUM(E25:E29)</f>
        <v>104500</v>
      </c>
      <c r="F24" s="4">
        <f>SUM(F25:F29)</f>
        <v>13654</v>
      </c>
    </row>
    <row r="25" spans="1:6" s="24" customFormat="1" ht="25.5">
      <c r="A25" s="42"/>
      <c r="B25" s="38" t="s">
        <v>77</v>
      </c>
      <c r="C25" s="31" t="s">
        <v>67</v>
      </c>
      <c r="D25" s="3">
        <f>SUM(E25:F25)</f>
        <v>81800</v>
      </c>
      <c r="E25" s="3">
        <v>81800</v>
      </c>
      <c r="F25" s="5">
        <v>0</v>
      </c>
    </row>
    <row r="26" spans="1:6" s="24" customFormat="1" ht="63.75">
      <c r="A26" s="42"/>
      <c r="B26" s="38" t="s">
        <v>73</v>
      </c>
      <c r="C26" s="31" t="s">
        <v>52</v>
      </c>
      <c r="D26" s="5">
        <f>E26+F26</f>
        <v>21000</v>
      </c>
      <c r="E26" s="3">
        <v>21000</v>
      </c>
      <c r="F26" s="5">
        <v>0</v>
      </c>
    </row>
    <row r="27" spans="1:6" s="24" customFormat="1" ht="38.25">
      <c r="A27" s="42"/>
      <c r="B27" s="38" t="s">
        <v>91</v>
      </c>
      <c r="C27" s="31" t="s">
        <v>92</v>
      </c>
      <c r="D27" s="5">
        <f>SUM(E27:F27)</f>
        <v>1030</v>
      </c>
      <c r="E27" s="3">
        <v>0</v>
      </c>
      <c r="F27" s="5">
        <v>1030</v>
      </c>
    </row>
    <row r="28" spans="1:6" s="24" customFormat="1" ht="25.5">
      <c r="A28" s="42"/>
      <c r="B28" s="38" t="s">
        <v>70</v>
      </c>
      <c r="C28" s="31" t="s">
        <v>55</v>
      </c>
      <c r="D28" s="5">
        <f>SUM(E28:F28)</f>
        <v>12624</v>
      </c>
      <c r="E28" s="3">
        <v>0</v>
      </c>
      <c r="F28" s="5">
        <v>12624</v>
      </c>
    </row>
    <row r="29" spans="1:6" s="24" customFormat="1" ht="12.75">
      <c r="A29" s="44"/>
      <c r="B29" s="38" t="s">
        <v>76</v>
      </c>
      <c r="C29" s="31" t="s">
        <v>32</v>
      </c>
      <c r="D29" s="5">
        <f>SUM(E29:F29)</f>
        <v>1700</v>
      </c>
      <c r="E29" s="3">
        <v>1700</v>
      </c>
      <c r="F29" s="5">
        <v>0</v>
      </c>
    </row>
    <row r="30" spans="1:7" s="15" customFormat="1" ht="12.75">
      <c r="A30" s="42">
        <v>750</v>
      </c>
      <c r="B30" s="18"/>
      <c r="C30" s="30" t="s">
        <v>9</v>
      </c>
      <c r="D30" s="19">
        <f>D31+D33</f>
        <v>96854</v>
      </c>
      <c r="E30" s="19">
        <f>E31+E33</f>
        <v>96854</v>
      </c>
      <c r="F30" s="19">
        <f>F31+F33</f>
        <v>0</v>
      </c>
      <c r="G30" s="21"/>
    </row>
    <row r="31" spans="1:6" s="15" customFormat="1" ht="12.75">
      <c r="A31" s="43"/>
      <c r="B31" s="37">
        <v>75011</v>
      </c>
      <c r="C31" s="30" t="s">
        <v>10</v>
      </c>
      <c r="D31" s="4">
        <f>D32</f>
        <v>45854</v>
      </c>
      <c r="E31" s="4">
        <f>E32</f>
        <v>45854</v>
      </c>
      <c r="F31" s="4">
        <f>F32</f>
        <v>0</v>
      </c>
    </row>
    <row r="32" spans="1:6" s="15" customFormat="1" ht="51">
      <c r="A32" s="42"/>
      <c r="B32" s="38">
        <v>2010</v>
      </c>
      <c r="C32" s="31" t="s">
        <v>48</v>
      </c>
      <c r="D32" s="5">
        <f>SUM(E32:F32)</f>
        <v>45854</v>
      </c>
      <c r="E32" s="5">
        <v>45854</v>
      </c>
      <c r="F32" s="5">
        <v>0</v>
      </c>
    </row>
    <row r="33" spans="1:6" s="25" customFormat="1" ht="12.75">
      <c r="A33" s="45"/>
      <c r="B33" s="37">
        <v>75023</v>
      </c>
      <c r="C33" s="30" t="s">
        <v>11</v>
      </c>
      <c r="D33" s="2">
        <f>SUM(D34:D35)</f>
        <v>51000</v>
      </c>
      <c r="E33" s="2">
        <f>SUM(E34:E35)</f>
        <v>51000</v>
      </c>
      <c r="F33" s="2">
        <f>SUM(F34:F35)</f>
        <v>0</v>
      </c>
    </row>
    <row r="34" spans="1:6" s="25" customFormat="1" ht="12.75">
      <c r="A34" s="45"/>
      <c r="B34" s="38" t="s">
        <v>89</v>
      </c>
      <c r="C34" s="31" t="s">
        <v>63</v>
      </c>
      <c r="D34" s="5">
        <f>SUM(E34:F34)</f>
        <v>40000</v>
      </c>
      <c r="E34" s="5">
        <v>40000</v>
      </c>
      <c r="F34" s="5"/>
    </row>
    <row r="35" spans="1:6" s="15" customFormat="1" ht="12.75">
      <c r="A35" s="46"/>
      <c r="B35" s="38" t="s">
        <v>72</v>
      </c>
      <c r="C35" s="31" t="s">
        <v>8</v>
      </c>
      <c r="D35" s="5">
        <f>SUM(E35:F35)</f>
        <v>11000</v>
      </c>
      <c r="E35" s="5">
        <v>11000</v>
      </c>
      <c r="F35" s="5">
        <v>0</v>
      </c>
    </row>
    <row r="36" spans="1:7" s="15" customFormat="1" ht="25.5">
      <c r="A36" s="42">
        <v>751</v>
      </c>
      <c r="B36" s="16"/>
      <c r="C36" s="30" t="s">
        <v>12</v>
      </c>
      <c r="D36" s="19">
        <f>D37</f>
        <v>3000</v>
      </c>
      <c r="E36" s="17">
        <f>E37</f>
        <v>3000</v>
      </c>
      <c r="F36" s="17">
        <f>F37</f>
        <v>0</v>
      </c>
      <c r="G36" s="21"/>
    </row>
    <row r="37" spans="1:6" s="15" customFormat="1" ht="25.5">
      <c r="A37" s="43"/>
      <c r="B37" s="37">
        <v>75101</v>
      </c>
      <c r="C37" s="30" t="s">
        <v>13</v>
      </c>
      <c r="D37" s="4">
        <f>D38</f>
        <v>3000</v>
      </c>
      <c r="E37" s="4">
        <f>SUM(E38:E38)</f>
        <v>3000</v>
      </c>
      <c r="F37" s="4">
        <f>SUM(F38:F38)</f>
        <v>0</v>
      </c>
    </row>
    <row r="38" spans="1:6" s="15" customFormat="1" ht="51">
      <c r="A38" s="44"/>
      <c r="B38" s="38">
        <v>2010</v>
      </c>
      <c r="C38" s="31" t="s">
        <v>48</v>
      </c>
      <c r="D38" s="5">
        <f>SUM(E38:F38)</f>
        <v>3000</v>
      </c>
      <c r="E38" s="5">
        <v>3000</v>
      </c>
      <c r="F38" s="5">
        <v>0</v>
      </c>
    </row>
    <row r="39" spans="1:7" s="15" customFormat="1" ht="12.75">
      <c r="A39" s="42">
        <v>754</v>
      </c>
      <c r="B39" s="16"/>
      <c r="C39" s="30" t="s">
        <v>14</v>
      </c>
      <c r="D39" s="19">
        <f>D40</f>
        <v>700000</v>
      </c>
      <c r="E39" s="19">
        <f>E40</f>
        <v>700000</v>
      </c>
      <c r="F39" s="19">
        <f>F40</f>
        <v>0</v>
      </c>
      <c r="G39" s="21"/>
    </row>
    <row r="40" spans="1:6" s="15" customFormat="1" ht="12.75">
      <c r="A40" s="43"/>
      <c r="B40" s="37" t="s">
        <v>93</v>
      </c>
      <c r="C40" s="30" t="s">
        <v>94</v>
      </c>
      <c r="D40" s="6">
        <f>D41</f>
        <v>700000</v>
      </c>
      <c r="E40" s="6">
        <f>E41</f>
        <v>700000</v>
      </c>
      <c r="F40" s="6">
        <v>0</v>
      </c>
    </row>
    <row r="41" spans="1:6" s="15" customFormat="1" ht="25.5">
      <c r="A41" s="44"/>
      <c r="B41" s="38" t="s">
        <v>95</v>
      </c>
      <c r="C41" s="31" t="s">
        <v>104</v>
      </c>
      <c r="D41" s="5">
        <f>SUM(E41:F41)</f>
        <v>700000</v>
      </c>
      <c r="E41" s="7">
        <v>700000</v>
      </c>
      <c r="F41" s="7">
        <v>0</v>
      </c>
    </row>
    <row r="42" spans="1:7" s="15" customFormat="1" ht="38.25">
      <c r="A42" s="42">
        <v>756</v>
      </c>
      <c r="B42" s="16"/>
      <c r="C42" s="30" t="s">
        <v>44</v>
      </c>
      <c r="D42" s="26">
        <f>D43+D51+D60+D64+D66</f>
        <v>15623752</v>
      </c>
      <c r="E42" s="26">
        <f>E43+E51+E60+E64+E66</f>
        <v>15623752</v>
      </c>
      <c r="F42" s="26">
        <f>F43+F51+F60+F64+F66</f>
        <v>0</v>
      </c>
      <c r="G42" s="21"/>
    </row>
    <row r="43" spans="1:6" s="15" customFormat="1" ht="51">
      <c r="A43" s="47"/>
      <c r="B43" s="37">
        <v>75615</v>
      </c>
      <c r="C43" s="30" t="s">
        <v>56</v>
      </c>
      <c r="D43" s="2">
        <f>SUM(D44:D50)</f>
        <v>7725396</v>
      </c>
      <c r="E43" s="2">
        <f>SUM(E44:E50)</f>
        <v>7725396</v>
      </c>
      <c r="F43" s="2">
        <f>SUM(F44:F50)</f>
        <v>0</v>
      </c>
    </row>
    <row r="44" spans="1:6" s="15" customFormat="1" ht="12.75">
      <c r="A44" s="42"/>
      <c r="B44" s="38" t="s">
        <v>78</v>
      </c>
      <c r="C44" s="31" t="s">
        <v>15</v>
      </c>
      <c r="D44" s="3">
        <f aca="true" t="shared" si="0" ref="D44:D50">SUM(E44:F44)</f>
        <v>7486669</v>
      </c>
      <c r="E44" s="3">
        <v>7486669</v>
      </c>
      <c r="F44" s="5">
        <v>0</v>
      </c>
    </row>
    <row r="45" spans="1:6" s="15" customFormat="1" ht="12.75">
      <c r="A45" s="42"/>
      <c r="B45" s="38" t="s">
        <v>79</v>
      </c>
      <c r="C45" s="31" t="s">
        <v>18</v>
      </c>
      <c r="D45" s="3">
        <f t="shared" si="0"/>
        <v>2000</v>
      </c>
      <c r="E45" s="3">
        <v>2000</v>
      </c>
      <c r="F45" s="5">
        <v>0</v>
      </c>
    </row>
    <row r="46" spans="1:6" s="15" customFormat="1" ht="12.75">
      <c r="A46" s="42"/>
      <c r="B46" s="38" t="s">
        <v>80</v>
      </c>
      <c r="C46" s="31" t="s">
        <v>19</v>
      </c>
      <c r="D46" s="3">
        <f t="shared" si="0"/>
        <v>13270</v>
      </c>
      <c r="E46" s="3">
        <v>13270</v>
      </c>
      <c r="F46" s="5">
        <v>0</v>
      </c>
    </row>
    <row r="47" spans="1:6" s="15" customFormat="1" ht="12.75">
      <c r="A47" s="42"/>
      <c r="B47" s="38" t="s">
        <v>81</v>
      </c>
      <c r="C47" s="31" t="s">
        <v>16</v>
      </c>
      <c r="D47" s="3">
        <f t="shared" si="0"/>
        <v>63957</v>
      </c>
      <c r="E47" s="3">
        <v>63957</v>
      </c>
      <c r="F47" s="5">
        <v>0</v>
      </c>
    </row>
    <row r="48" spans="1:6" s="15" customFormat="1" ht="12.75">
      <c r="A48" s="42"/>
      <c r="B48" s="38" t="s">
        <v>82</v>
      </c>
      <c r="C48" s="31" t="s">
        <v>17</v>
      </c>
      <c r="D48" s="3">
        <f t="shared" si="0"/>
        <v>9000</v>
      </c>
      <c r="E48" s="3">
        <v>9000</v>
      </c>
      <c r="F48" s="5">
        <v>0</v>
      </c>
    </row>
    <row r="49" spans="1:6" s="15" customFormat="1" ht="12.75">
      <c r="A49" s="42"/>
      <c r="B49" s="38" t="s">
        <v>71</v>
      </c>
      <c r="C49" s="31" t="s">
        <v>4</v>
      </c>
      <c r="D49" s="3">
        <f t="shared" si="0"/>
        <v>500</v>
      </c>
      <c r="E49" s="3">
        <v>500</v>
      </c>
      <c r="F49" s="5">
        <v>0</v>
      </c>
    </row>
    <row r="50" spans="1:6" s="15" customFormat="1" ht="25.5">
      <c r="A50" s="42"/>
      <c r="B50" s="38" t="s">
        <v>75</v>
      </c>
      <c r="C50" s="31" t="s">
        <v>54</v>
      </c>
      <c r="D50" s="3">
        <f t="shared" si="0"/>
        <v>150000</v>
      </c>
      <c r="E50" s="3">
        <v>150000</v>
      </c>
      <c r="F50" s="5">
        <v>0</v>
      </c>
    </row>
    <row r="51" spans="1:6" s="15" customFormat="1" ht="52.5" customHeight="1">
      <c r="A51" s="42"/>
      <c r="B51" s="37">
        <v>75616</v>
      </c>
      <c r="C51" s="30" t="s">
        <v>47</v>
      </c>
      <c r="D51" s="2">
        <f>SUM(D52:D59)</f>
        <v>1750127</v>
      </c>
      <c r="E51" s="2">
        <f>SUM(E52:E59)</f>
        <v>1750127</v>
      </c>
      <c r="F51" s="2">
        <f>SUM(F52:F59)</f>
        <v>0</v>
      </c>
    </row>
    <row r="52" spans="1:6" s="15" customFormat="1" ht="12.75">
      <c r="A52" s="42"/>
      <c r="B52" s="38" t="s">
        <v>78</v>
      </c>
      <c r="C52" s="31" t="s">
        <v>15</v>
      </c>
      <c r="D52" s="3">
        <f aca="true" t="shared" si="1" ref="D52:D59">SUM(E52:F52)</f>
        <v>1103627</v>
      </c>
      <c r="E52" s="3">
        <v>1103627</v>
      </c>
      <c r="F52" s="5">
        <v>0</v>
      </c>
    </row>
    <row r="53" spans="1:6" s="15" customFormat="1" ht="12.75">
      <c r="A53" s="45"/>
      <c r="B53" s="38" t="s">
        <v>79</v>
      </c>
      <c r="C53" s="31" t="s">
        <v>18</v>
      </c>
      <c r="D53" s="3">
        <f t="shared" si="1"/>
        <v>90000</v>
      </c>
      <c r="E53" s="3">
        <v>90000</v>
      </c>
      <c r="F53" s="5">
        <v>0</v>
      </c>
    </row>
    <row r="54" spans="1:6" s="15" customFormat="1" ht="12.75">
      <c r="A54" s="45"/>
      <c r="B54" s="38" t="s">
        <v>80</v>
      </c>
      <c r="C54" s="31" t="s">
        <v>19</v>
      </c>
      <c r="D54" s="3">
        <f t="shared" si="1"/>
        <v>5000</v>
      </c>
      <c r="E54" s="3">
        <v>5000</v>
      </c>
      <c r="F54" s="5">
        <v>0</v>
      </c>
    </row>
    <row r="55" spans="1:6" s="15" customFormat="1" ht="12.75">
      <c r="A55" s="45"/>
      <c r="B55" s="38" t="s">
        <v>81</v>
      </c>
      <c r="C55" s="31" t="s">
        <v>16</v>
      </c>
      <c r="D55" s="3">
        <f t="shared" si="1"/>
        <v>60000</v>
      </c>
      <c r="E55" s="3">
        <v>60000</v>
      </c>
      <c r="F55" s="5">
        <v>0</v>
      </c>
    </row>
    <row r="56" spans="1:6" s="15" customFormat="1" ht="12.75">
      <c r="A56" s="45"/>
      <c r="B56" s="38" t="s">
        <v>83</v>
      </c>
      <c r="C56" s="31" t="s">
        <v>20</v>
      </c>
      <c r="D56" s="3">
        <f t="shared" si="1"/>
        <v>85000</v>
      </c>
      <c r="E56" s="3">
        <v>85000</v>
      </c>
      <c r="F56" s="5">
        <v>0</v>
      </c>
    </row>
    <row r="57" spans="1:6" s="15" customFormat="1" ht="12.75">
      <c r="A57" s="45"/>
      <c r="B57" s="38" t="s">
        <v>82</v>
      </c>
      <c r="C57" s="31" t="s">
        <v>17</v>
      </c>
      <c r="D57" s="3">
        <f t="shared" si="1"/>
        <v>400000</v>
      </c>
      <c r="E57" s="3">
        <v>400000</v>
      </c>
      <c r="F57" s="5">
        <v>0</v>
      </c>
    </row>
    <row r="58" spans="1:6" s="15" customFormat="1" ht="12.75">
      <c r="A58" s="45"/>
      <c r="B58" s="38" t="s">
        <v>71</v>
      </c>
      <c r="C58" s="31" t="s">
        <v>4</v>
      </c>
      <c r="D58" s="3">
        <f t="shared" si="1"/>
        <v>4000</v>
      </c>
      <c r="E58" s="3">
        <v>4000</v>
      </c>
      <c r="F58" s="5">
        <v>0</v>
      </c>
    </row>
    <row r="59" spans="1:6" s="15" customFormat="1" ht="25.5">
      <c r="A59" s="45"/>
      <c r="B59" s="38" t="s">
        <v>75</v>
      </c>
      <c r="C59" s="31" t="s">
        <v>54</v>
      </c>
      <c r="D59" s="3">
        <f t="shared" si="1"/>
        <v>2500</v>
      </c>
      <c r="E59" s="3">
        <v>2500</v>
      </c>
      <c r="F59" s="5">
        <v>0</v>
      </c>
    </row>
    <row r="60" spans="1:6" s="15" customFormat="1" ht="38.25">
      <c r="A60" s="45"/>
      <c r="B60" s="37">
        <v>75618</v>
      </c>
      <c r="C60" s="30" t="s">
        <v>21</v>
      </c>
      <c r="D60" s="2">
        <f>SUM(D61:D63)</f>
        <v>163000</v>
      </c>
      <c r="E60" s="2">
        <f>SUM(E61:E63)</f>
        <v>163000</v>
      </c>
      <c r="F60" s="2">
        <f>SUM(F61:F63)</f>
        <v>0</v>
      </c>
    </row>
    <row r="61" spans="1:6" s="15" customFormat="1" ht="12.75">
      <c r="A61" s="42"/>
      <c r="B61" s="38" t="s">
        <v>84</v>
      </c>
      <c r="C61" s="31" t="s">
        <v>22</v>
      </c>
      <c r="D61" s="3">
        <f>SUM(E61:F61)</f>
        <v>21000</v>
      </c>
      <c r="E61" s="3">
        <v>21000</v>
      </c>
      <c r="F61" s="5">
        <v>0</v>
      </c>
    </row>
    <row r="62" spans="1:6" s="15" customFormat="1" ht="25.5">
      <c r="A62" s="45"/>
      <c r="B62" s="38" t="s">
        <v>85</v>
      </c>
      <c r="C62" s="31" t="s">
        <v>111</v>
      </c>
      <c r="D62" s="3">
        <f>SUM(E62:F62)</f>
        <v>120000</v>
      </c>
      <c r="E62" s="3">
        <v>120000</v>
      </c>
      <c r="F62" s="5">
        <v>0</v>
      </c>
    </row>
    <row r="63" spans="1:6" s="15" customFormat="1" ht="38.25">
      <c r="A63" s="45"/>
      <c r="B63" s="38" t="s">
        <v>96</v>
      </c>
      <c r="C63" s="31" t="s">
        <v>97</v>
      </c>
      <c r="D63" s="3">
        <f>SUM(E63:F63)</f>
        <v>22000</v>
      </c>
      <c r="E63" s="3">
        <v>22000</v>
      </c>
      <c r="F63" s="5">
        <v>0</v>
      </c>
    </row>
    <row r="64" spans="1:6" s="15" customFormat="1" ht="12.75">
      <c r="A64" s="45"/>
      <c r="B64" s="37">
        <v>75619</v>
      </c>
      <c r="C64" s="30" t="s">
        <v>23</v>
      </c>
      <c r="D64" s="4">
        <f>SUM(D65)</f>
        <v>2000</v>
      </c>
      <c r="E64" s="4">
        <f>SUM(E65)</f>
        <v>2000</v>
      </c>
      <c r="F64" s="4">
        <f>SUM(F65)</f>
        <v>0</v>
      </c>
    </row>
    <row r="65" spans="1:6" s="15" customFormat="1" ht="12.75">
      <c r="A65" s="42"/>
      <c r="B65" s="38" t="s">
        <v>86</v>
      </c>
      <c r="C65" s="31" t="s">
        <v>24</v>
      </c>
      <c r="D65" s="5">
        <f>SUM(E65:F65)</f>
        <v>2000</v>
      </c>
      <c r="E65" s="5">
        <v>2000</v>
      </c>
      <c r="F65" s="5">
        <v>0</v>
      </c>
    </row>
    <row r="66" spans="1:6" s="15" customFormat="1" ht="25.5">
      <c r="A66" s="45"/>
      <c r="B66" s="37">
        <v>75621</v>
      </c>
      <c r="C66" s="30" t="s">
        <v>25</v>
      </c>
      <c r="D66" s="4">
        <f>SUM(D67:D68)</f>
        <v>5983229</v>
      </c>
      <c r="E66" s="4">
        <f>SUM(E67:E68)</f>
        <v>5983229</v>
      </c>
      <c r="F66" s="4">
        <f>SUM(F67:F68)</f>
        <v>0</v>
      </c>
    </row>
    <row r="67" spans="1:6" s="15" customFormat="1" ht="12.75">
      <c r="A67" s="42"/>
      <c r="B67" s="38" t="s">
        <v>87</v>
      </c>
      <c r="C67" s="31" t="s">
        <v>26</v>
      </c>
      <c r="D67" s="5">
        <f>SUM(E67:F67)</f>
        <v>5028317</v>
      </c>
      <c r="E67" s="5">
        <v>5028317</v>
      </c>
      <c r="F67" s="5">
        <v>0</v>
      </c>
    </row>
    <row r="68" spans="1:6" s="25" customFormat="1" ht="12.75">
      <c r="A68" s="46"/>
      <c r="B68" s="38" t="s">
        <v>88</v>
      </c>
      <c r="C68" s="31" t="s">
        <v>27</v>
      </c>
      <c r="D68" s="5">
        <f>SUM(E68:F68)</f>
        <v>954912</v>
      </c>
      <c r="E68" s="5">
        <v>954912</v>
      </c>
      <c r="F68" s="5">
        <v>0</v>
      </c>
    </row>
    <row r="69" spans="1:7" s="15" customFormat="1" ht="12.75">
      <c r="A69" s="42">
        <v>758</v>
      </c>
      <c r="B69" s="16"/>
      <c r="C69" s="30" t="s">
        <v>28</v>
      </c>
      <c r="D69" s="26">
        <f>D70+D72</f>
        <v>3943723</v>
      </c>
      <c r="E69" s="26">
        <f>E70+E72</f>
        <v>3943723</v>
      </c>
      <c r="F69" s="26">
        <f>F70+F72</f>
        <v>0</v>
      </c>
      <c r="G69" s="21"/>
    </row>
    <row r="70" spans="1:6" s="15" customFormat="1" ht="25.5" customHeight="1">
      <c r="A70" s="43"/>
      <c r="B70" s="37">
        <v>75801</v>
      </c>
      <c r="C70" s="30" t="s">
        <v>29</v>
      </c>
      <c r="D70" s="4">
        <f>SUM(D71)</f>
        <v>3942623</v>
      </c>
      <c r="E70" s="4">
        <f>SUM(E71)</f>
        <v>3942623</v>
      </c>
      <c r="F70" s="4">
        <f>SUM(F71)</f>
        <v>0</v>
      </c>
    </row>
    <row r="71" spans="1:6" s="15" customFormat="1" ht="12.75">
      <c r="A71" s="42"/>
      <c r="B71" s="38">
        <v>2920</v>
      </c>
      <c r="C71" s="31" t="s">
        <v>30</v>
      </c>
      <c r="D71" s="5">
        <f>SUM(E71:F71)</f>
        <v>3942623</v>
      </c>
      <c r="E71" s="5">
        <v>3942623</v>
      </c>
      <c r="F71" s="5">
        <v>0</v>
      </c>
    </row>
    <row r="72" spans="1:6" s="15" customFormat="1" ht="12.75">
      <c r="A72" s="45"/>
      <c r="B72" s="37">
        <v>75814</v>
      </c>
      <c r="C72" s="30" t="s">
        <v>31</v>
      </c>
      <c r="D72" s="4">
        <f>SUM(D73)</f>
        <v>1100</v>
      </c>
      <c r="E72" s="4">
        <f>SUM(E73)</f>
        <v>1100</v>
      </c>
      <c r="F72" s="4">
        <f>SUM(F73)</f>
        <v>0</v>
      </c>
    </row>
    <row r="73" spans="1:6" s="15" customFormat="1" ht="12.75">
      <c r="A73" s="46"/>
      <c r="B73" s="38" t="s">
        <v>76</v>
      </c>
      <c r="C73" s="31" t="s">
        <v>32</v>
      </c>
      <c r="D73" s="5">
        <f>SUM(E73:F73)</f>
        <v>1100</v>
      </c>
      <c r="E73" s="5">
        <v>1100</v>
      </c>
      <c r="F73" s="5">
        <v>0</v>
      </c>
    </row>
    <row r="74" spans="1:7" s="15" customFormat="1" ht="12.75">
      <c r="A74" s="42">
        <v>801</v>
      </c>
      <c r="B74" s="16"/>
      <c r="C74" s="30" t="s">
        <v>33</v>
      </c>
      <c r="D74" s="19">
        <f>D75+D78+D82+D85</f>
        <v>81700</v>
      </c>
      <c r="E74" s="19">
        <f>E75+E78+E82+E85</f>
        <v>81700</v>
      </c>
      <c r="F74" s="19">
        <f>F75+F78+F82+F85</f>
        <v>0</v>
      </c>
      <c r="G74" s="21"/>
    </row>
    <row r="75" spans="1:6" s="15" customFormat="1" ht="12.75">
      <c r="A75" s="43"/>
      <c r="B75" s="37">
        <v>80101</v>
      </c>
      <c r="C75" s="30" t="s">
        <v>34</v>
      </c>
      <c r="D75" s="6">
        <f>SUM(D76:D77)</f>
        <v>1800</v>
      </c>
      <c r="E75" s="6">
        <f>SUM(E76:E77)</f>
        <v>1800</v>
      </c>
      <c r="F75" s="6">
        <f>SUM(F76:F77)</f>
        <v>0</v>
      </c>
    </row>
    <row r="76" spans="1:6" s="15" customFormat="1" ht="12.75">
      <c r="A76" s="45"/>
      <c r="B76" s="38" t="s">
        <v>71</v>
      </c>
      <c r="C76" s="31" t="s">
        <v>4</v>
      </c>
      <c r="D76" s="7">
        <f>SUM(E76:F76)</f>
        <v>300</v>
      </c>
      <c r="E76" s="7">
        <v>300</v>
      </c>
      <c r="F76" s="7">
        <v>0</v>
      </c>
    </row>
    <row r="77" spans="1:6" s="15" customFormat="1" ht="12.75">
      <c r="A77" s="42"/>
      <c r="B77" s="38" t="s">
        <v>76</v>
      </c>
      <c r="C77" s="31" t="s">
        <v>32</v>
      </c>
      <c r="D77" s="5">
        <f>SUM(E77:F77)</f>
        <v>1500</v>
      </c>
      <c r="E77" s="7">
        <v>1500</v>
      </c>
      <c r="F77" s="7">
        <v>0</v>
      </c>
    </row>
    <row r="78" spans="1:6" s="15" customFormat="1" ht="12.75">
      <c r="A78" s="42"/>
      <c r="B78" s="37">
        <v>80104</v>
      </c>
      <c r="C78" s="30" t="s">
        <v>36</v>
      </c>
      <c r="D78" s="4">
        <f>SUM(D79:D81)</f>
        <v>77100</v>
      </c>
      <c r="E78" s="4">
        <f>SUM(E79:E81)</f>
        <v>77100</v>
      </c>
      <c r="F78" s="4">
        <f>SUM(F79:F81)</f>
        <v>0</v>
      </c>
    </row>
    <row r="79" spans="1:6" s="15" customFormat="1" ht="12.75">
      <c r="A79" s="42"/>
      <c r="B79" s="38" t="s">
        <v>74</v>
      </c>
      <c r="C79" s="31" t="s">
        <v>40</v>
      </c>
      <c r="D79" s="3">
        <f>SUM(E79:F79)</f>
        <v>66000</v>
      </c>
      <c r="E79" s="3">
        <v>66000</v>
      </c>
      <c r="F79" s="5">
        <v>0</v>
      </c>
    </row>
    <row r="80" spans="1:6" s="15" customFormat="1" ht="12.75">
      <c r="A80" s="42"/>
      <c r="B80" s="38" t="s">
        <v>76</v>
      </c>
      <c r="C80" s="31" t="s">
        <v>32</v>
      </c>
      <c r="D80" s="3">
        <f>SUM(E80:F80)</f>
        <v>1100</v>
      </c>
      <c r="E80" s="3">
        <v>1100</v>
      </c>
      <c r="F80" s="5">
        <v>0</v>
      </c>
    </row>
    <row r="81" spans="1:6" s="15" customFormat="1" ht="12.75">
      <c r="A81" s="42"/>
      <c r="B81" s="38" t="s">
        <v>72</v>
      </c>
      <c r="C81" s="31" t="s">
        <v>8</v>
      </c>
      <c r="D81" s="3">
        <f>SUM(E81:F81)</f>
        <v>10000</v>
      </c>
      <c r="E81" s="3">
        <v>10000</v>
      </c>
      <c r="F81" s="5">
        <v>0</v>
      </c>
    </row>
    <row r="82" spans="1:6" s="22" customFormat="1" ht="12.75">
      <c r="A82" s="42"/>
      <c r="B82" s="37">
        <v>80110</v>
      </c>
      <c r="C82" s="30" t="s">
        <v>45</v>
      </c>
      <c r="D82" s="4">
        <f>SUM(D83:D84)</f>
        <v>1800</v>
      </c>
      <c r="E82" s="4">
        <f>SUM(E83:E84)</f>
        <v>1800</v>
      </c>
      <c r="F82" s="4">
        <f>SUM(F83:F84)</f>
        <v>0</v>
      </c>
    </row>
    <row r="83" spans="1:6" s="22" customFormat="1" ht="12.75">
      <c r="A83" s="42"/>
      <c r="B83" s="38" t="s">
        <v>71</v>
      </c>
      <c r="C83" s="31" t="s">
        <v>4</v>
      </c>
      <c r="D83" s="3">
        <f>SUM(E83:F83)</f>
        <v>300</v>
      </c>
      <c r="E83" s="3">
        <v>300</v>
      </c>
      <c r="F83" s="5">
        <v>0</v>
      </c>
    </row>
    <row r="84" spans="1:6" s="15" customFormat="1" ht="12.75">
      <c r="A84" s="42"/>
      <c r="B84" s="38" t="s">
        <v>76</v>
      </c>
      <c r="C84" s="31" t="s">
        <v>32</v>
      </c>
      <c r="D84" s="3">
        <f>SUM(E84:F84)</f>
        <v>1500</v>
      </c>
      <c r="E84" s="3">
        <v>1500</v>
      </c>
      <c r="F84" s="5">
        <v>0</v>
      </c>
    </row>
    <row r="85" spans="1:6" s="15" customFormat="1" ht="12.75">
      <c r="A85" s="42"/>
      <c r="B85" s="37">
        <v>80114</v>
      </c>
      <c r="C85" s="30" t="s">
        <v>58</v>
      </c>
      <c r="D85" s="4">
        <f>D86</f>
        <v>1000</v>
      </c>
      <c r="E85" s="4">
        <f>E86</f>
        <v>1000</v>
      </c>
      <c r="F85" s="4">
        <f>F86</f>
        <v>0</v>
      </c>
    </row>
    <row r="86" spans="1:6" s="15" customFormat="1" ht="12.75">
      <c r="A86" s="44"/>
      <c r="B86" s="38" t="s">
        <v>76</v>
      </c>
      <c r="C86" s="31" t="s">
        <v>32</v>
      </c>
      <c r="D86" s="5">
        <f>SUM(E86:F86)</f>
        <v>1000</v>
      </c>
      <c r="E86" s="5">
        <v>1000</v>
      </c>
      <c r="F86" s="5">
        <v>0</v>
      </c>
    </row>
    <row r="87" spans="1:7" s="15" customFormat="1" ht="12.75">
      <c r="A87" s="42">
        <v>851</v>
      </c>
      <c r="B87" s="16"/>
      <c r="C87" s="30" t="s">
        <v>66</v>
      </c>
      <c r="D87" s="19">
        <f>D88</f>
        <v>100</v>
      </c>
      <c r="E87" s="19">
        <f>E88</f>
        <v>100</v>
      </c>
      <c r="F87" s="19">
        <f>F88</f>
        <v>0</v>
      </c>
      <c r="G87" s="21"/>
    </row>
    <row r="88" spans="1:6" s="15" customFormat="1" ht="12.75">
      <c r="A88" s="43"/>
      <c r="B88" s="37">
        <v>85154</v>
      </c>
      <c r="C88" s="30" t="s">
        <v>46</v>
      </c>
      <c r="D88" s="4">
        <f>SUM(D89:D89)</f>
        <v>100</v>
      </c>
      <c r="E88" s="4">
        <f>SUM(E89:E89)</f>
        <v>100</v>
      </c>
      <c r="F88" s="4">
        <f>SUM(F89:F89)</f>
        <v>0</v>
      </c>
    </row>
    <row r="89" spans="1:6" s="15" customFormat="1" ht="12.75">
      <c r="A89" s="44"/>
      <c r="B89" s="38" t="s">
        <v>76</v>
      </c>
      <c r="C89" s="31" t="s">
        <v>65</v>
      </c>
      <c r="D89" s="5">
        <f>SUM(E89:F89)</f>
        <v>100</v>
      </c>
      <c r="E89" s="5">
        <v>100</v>
      </c>
      <c r="F89" s="5">
        <v>0</v>
      </c>
    </row>
    <row r="90" spans="1:7" s="15" customFormat="1" ht="12.75">
      <c r="A90" s="36">
        <v>852</v>
      </c>
      <c r="B90" s="16"/>
      <c r="C90" s="30" t="s">
        <v>37</v>
      </c>
      <c r="D90" s="19">
        <f>D91+D96+D99+D102+D104+D108+D110</f>
        <v>1565092</v>
      </c>
      <c r="E90" s="19">
        <f>E91+E96+E99+E102+E104+E108+E110</f>
        <v>1565092</v>
      </c>
      <c r="F90" s="19">
        <f>F91+F96+F99+F102+F104+F108+F110</f>
        <v>0</v>
      </c>
      <c r="G90" s="21"/>
    </row>
    <row r="91" spans="1:6" s="15" customFormat="1" ht="38.25">
      <c r="A91" s="48"/>
      <c r="B91" s="37">
        <v>85212</v>
      </c>
      <c r="C91" s="35" t="s">
        <v>106</v>
      </c>
      <c r="D91" s="4">
        <f>SUM(D92:D95)</f>
        <v>1136169</v>
      </c>
      <c r="E91" s="4">
        <f>SUM(E92:E95)</f>
        <v>1136169</v>
      </c>
      <c r="F91" s="4">
        <f>SUM(F92:F95)</f>
        <v>0</v>
      </c>
    </row>
    <row r="92" spans="1:6" s="15" customFormat="1" ht="12.75">
      <c r="A92" s="36"/>
      <c r="B92" s="38" t="s">
        <v>76</v>
      </c>
      <c r="C92" s="31" t="s">
        <v>32</v>
      </c>
      <c r="D92" s="3">
        <f>SUM(E92:F92)</f>
        <v>1000</v>
      </c>
      <c r="E92" s="3">
        <v>1000</v>
      </c>
      <c r="F92" s="5">
        <v>0</v>
      </c>
    </row>
    <row r="93" spans="1:6" s="15" customFormat="1" ht="12.75">
      <c r="A93" s="36"/>
      <c r="B93" s="38" t="s">
        <v>72</v>
      </c>
      <c r="C93" s="31" t="s">
        <v>8</v>
      </c>
      <c r="D93" s="3">
        <f>SUM(E93:F93)</f>
        <v>1000</v>
      </c>
      <c r="E93" s="3">
        <v>1000</v>
      </c>
      <c r="F93" s="5">
        <v>0</v>
      </c>
    </row>
    <row r="94" spans="1:6" s="15" customFormat="1" ht="25.5">
      <c r="A94" s="36"/>
      <c r="B94" s="38" t="s">
        <v>98</v>
      </c>
      <c r="C94" s="31" t="s">
        <v>99</v>
      </c>
      <c r="D94" s="3">
        <f>SUM(E94:F94)</f>
        <v>11500</v>
      </c>
      <c r="E94" s="3">
        <v>11500</v>
      </c>
      <c r="F94" s="5">
        <v>0</v>
      </c>
    </row>
    <row r="95" spans="1:6" s="15" customFormat="1" ht="51">
      <c r="A95" s="36"/>
      <c r="B95" s="38">
        <v>2010</v>
      </c>
      <c r="C95" s="32" t="s">
        <v>48</v>
      </c>
      <c r="D95" s="3">
        <f>SUM(E95:F95)</f>
        <v>1122669</v>
      </c>
      <c r="E95" s="3">
        <v>1122669</v>
      </c>
      <c r="F95" s="5">
        <v>0</v>
      </c>
    </row>
    <row r="96" spans="1:6" s="15" customFormat="1" ht="63.75">
      <c r="A96" s="36"/>
      <c r="B96" s="37">
        <v>85213</v>
      </c>
      <c r="C96" s="35" t="s">
        <v>107</v>
      </c>
      <c r="D96" s="4">
        <f>SUM(D97:D98)</f>
        <v>11942</v>
      </c>
      <c r="E96" s="4">
        <f>SUM(E97:E98)</f>
        <v>11942</v>
      </c>
      <c r="F96" s="4">
        <f>SUM(F97:F98)</f>
        <v>0</v>
      </c>
    </row>
    <row r="97" spans="1:6" s="15" customFormat="1" ht="51">
      <c r="A97" s="42"/>
      <c r="B97" s="38">
        <v>2010</v>
      </c>
      <c r="C97" s="31" t="s">
        <v>48</v>
      </c>
      <c r="D97" s="5">
        <f>SUM(E97:F97)</f>
        <v>1718</v>
      </c>
      <c r="E97" s="5">
        <v>1718</v>
      </c>
      <c r="F97" s="5">
        <v>0</v>
      </c>
    </row>
    <row r="98" spans="1:6" s="15" customFormat="1" ht="38.25">
      <c r="A98" s="42"/>
      <c r="B98" s="38">
        <v>2030</v>
      </c>
      <c r="C98" s="31" t="s">
        <v>35</v>
      </c>
      <c r="D98" s="5">
        <f>SUM(E98:F98)</f>
        <v>10224</v>
      </c>
      <c r="E98" s="5">
        <v>10224</v>
      </c>
      <c r="F98" s="5">
        <v>0</v>
      </c>
    </row>
    <row r="99" spans="1:6" s="15" customFormat="1" ht="26.25" customHeight="1">
      <c r="A99" s="42"/>
      <c r="B99" s="37">
        <v>85214</v>
      </c>
      <c r="C99" s="30" t="s">
        <v>57</v>
      </c>
      <c r="D99" s="4">
        <f>SUM(D100:D101)</f>
        <v>147183</v>
      </c>
      <c r="E99" s="4">
        <f>SUM(E100:E101)</f>
        <v>147183</v>
      </c>
      <c r="F99" s="4">
        <f>SUM(F100:F101)</f>
        <v>0</v>
      </c>
    </row>
    <row r="100" spans="1:6" s="15" customFormat="1" ht="12.75">
      <c r="A100" s="42"/>
      <c r="B100" s="38" t="s">
        <v>72</v>
      </c>
      <c r="C100" s="31" t="s">
        <v>8</v>
      </c>
      <c r="D100" s="3">
        <f>SUM(E100:F100)</f>
        <v>2500</v>
      </c>
      <c r="E100" s="3">
        <v>2500</v>
      </c>
      <c r="F100" s="5">
        <v>0</v>
      </c>
    </row>
    <row r="101" spans="1:6" s="15" customFormat="1" ht="38.25">
      <c r="A101" s="45"/>
      <c r="B101" s="38">
        <v>2030</v>
      </c>
      <c r="C101" s="31" t="s">
        <v>35</v>
      </c>
      <c r="D101" s="3">
        <f>SUM(E101:F101)</f>
        <v>144683</v>
      </c>
      <c r="E101" s="3">
        <v>144683</v>
      </c>
      <c r="F101" s="5">
        <v>0</v>
      </c>
    </row>
    <row r="102" spans="1:6" s="15" customFormat="1" ht="12.75">
      <c r="A102" s="45"/>
      <c r="B102" s="37">
        <v>85216</v>
      </c>
      <c r="C102" s="30" t="s">
        <v>62</v>
      </c>
      <c r="D102" s="4">
        <f>D103</f>
        <v>113600</v>
      </c>
      <c r="E102" s="4">
        <f>E103</f>
        <v>113600</v>
      </c>
      <c r="F102" s="4">
        <v>0</v>
      </c>
    </row>
    <row r="103" spans="1:6" s="15" customFormat="1" ht="38.25">
      <c r="A103" s="45"/>
      <c r="B103" s="38">
        <v>2030</v>
      </c>
      <c r="C103" s="31" t="s">
        <v>35</v>
      </c>
      <c r="D103" s="5">
        <f>SUM(E103:F103)</f>
        <v>113600</v>
      </c>
      <c r="E103" s="5">
        <v>113600</v>
      </c>
      <c r="F103" s="5">
        <v>0</v>
      </c>
    </row>
    <row r="104" spans="1:6" s="15" customFormat="1" ht="12.75">
      <c r="A104" s="45"/>
      <c r="B104" s="37">
        <v>85219</v>
      </c>
      <c r="C104" s="30" t="s">
        <v>38</v>
      </c>
      <c r="D104" s="4">
        <f>SUM(D105:D107)</f>
        <v>81993</v>
      </c>
      <c r="E104" s="4">
        <f>SUM(E105:E107)</f>
        <v>81993</v>
      </c>
      <c r="F104" s="4">
        <f>SUM(F105:F107)</f>
        <v>0</v>
      </c>
    </row>
    <row r="105" spans="1:6" s="15" customFormat="1" ht="12.75">
      <c r="A105" s="45"/>
      <c r="B105" s="38" t="s">
        <v>76</v>
      </c>
      <c r="C105" s="31" t="s">
        <v>32</v>
      </c>
      <c r="D105" s="5">
        <f>SUM(E105:F105)</f>
        <v>600</v>
      </c>
      <c r="E105" s="5">
        <v>600</v>
      </c>
      <c r="F105" s="5">
        <v>0</v>
      </c>
    </row>
    <row r="106" spans="1:6" s="15" customFormat="1" ht="12.75">
      <c r="A106" s="42"/>
      <c r="B106" s="38" t="s">
        <v>72</v>
      </c>
      <c r="C106" s="31" t="s">
        <v>8</v>
      </c>
      <c r="D106" s="3">
        <f>SUM(E106:F106)</f>
        <v>5500</v>
      </c>
      <c r="E106" s="3">
        <v>5500</v>
      </c>
      <c r="F106" s="5">
        <v>0</v>
      </c>
    </row>
    <row r="107" spans="1:6" s="15" customFormat="1" ht="38.25">
      <c r="A107" s="42"/>
      <c r="B107" s="38">
        <v>2030</v>
      </c>
      <c r="C107" s="31" t="s">
        <v>35</v>
      </c>
      <c r="D107" s="3">
        <f>SUM(E107:F107)</f>
        <v>75893</v>
      </c>
      <c r="E107" s="3">
        <v>75893</v>
      </c>
      <c r="F107" s="5">
        <v>0</v>
      </c>
    </row>
    <row r="108" spans="1:6" s="15" customFormat="1" ht="25.5">
      <c r="A108" s="45"/>
      <c r="B108" s="37">
        <v>85228</v>
      </c>
      <c r="C108" s="30" t="s">
        <v>39</v>
      </c>
      <c r="D108" s="4">
        <f>SUM(D109:D109)</f>
        <v>11748</v>
      </c>
      <c r="E108" s="4">
        <f>E109</f>
        <v>11748</v>
      </c>
      <c r="F108" s="4">
        <f>F109</f>
        <v>0</v>
      </c>
    </row>
    <row r="109" spans="1:6" s="15" customFormat="1" ht="12.75">
      <c r="A109" s="45"/>
      <c r="B109" s="38" t="s">
        <v>74</v>
      </c>
      <c r="C109" s="31" t="s">
        <v>40</v>
      </c>
      <c r="D109" s="5">
        <f>SUM(E109:F109)</f>
        <v>11748</v>
      </c>
      <c r="E109" s="5">
        <v>11748</v>
      </c>
      <c r="F109" s="5">
        <v>0</v>
      </c>
    </row>
    <row r="110" spans="1:6" s="15" customFormat="1" ht="12.75">
      <c r="A110" s="45"/>
      <c r="B110" s="37">
        <v>85295</v>
      </c>
      <c r="C110" s="30" t="s">
        <v>41</v>
      </c>
      <c r="D110" s="4">
        <f>SUM(D111)</f>
        <v>62457</v>
      </c>
      <c r="E110" s="4">
        <f>SUM(E111:E111)</f>
        <v>62457</v>
      </c>
      <c r="F110" s="4">
        <f>SUM(F111:F111)</f>
        <v>0</v>
      </c>
    </row>
    <row r="111" spans="1:6" s="15" customFormat="1" ht="38.25">
      <c r="A111" s="46"/>
      <c r="B111" s="38">
        <v>2030</v>
      </c>
      <c r="C111" s="31" t="s">
        <v>35</v>
      </c>
      <c r="D111" s="5">
        <f>SUM(E111:F111)</f>
        <v>62457</v>
      </c>
      <c r="E111" s="5">
        <v>62457</v>
      </c>
      <c r="F111" s="5">
        <v>0</v>
      </c>
    </row>
    <row r="112" spans="1:7" s="15" customFormat="1" ht="12.75">
      <c r="A112" s="42">
        <v>900</v>
      </c>
      <c r="B112" s="16"/>
      <c r="C112" s="30" t="s">
        <v>42</v>
      </c>
      <c r="D112" s="17">
        <f>D113+D115</f>
        <v>980046</v>
      </c>
      <c r="E112" s="17">
        <f>E113+E115</f>
        <v>34900</v>
      </c>
      <c r="F112" s="17">
        <f>F113+F115</f>
        <v>945146</v>
      </c>
      <c r="G112" s="21"/>
    </row>
    <row r="113" spans="1:6" s="15" customFormat="1" ht="25.5">
      <c r="A113" s="43"/>
      <c r="B113" s="37">
        <v>90019</v>
      </c>
      <c r="C113" s="33" t="s">
        <v>64</v>
      </c>
      <c r="D113" s="4">
        <f>SUM(D114:D114)</f>
        <v>30000</v>
      </c>
      <c r="E113" s="4">
        <f>SUM(E114:E114)</f>
        <v>30000</v>
      </c>
      <c r="F113" s="4">
        <f>SUM(F114:F114)</f>
        <v>0</v>
      </c>
    </row>
    <row r="114" spans="1:6" s="15" customFormat="1" ht="12.75">
      <c r="A114" s="42"/>
      <c r="B114" s="38" t="s">
        <v>71</v>
      </c>
      <c r="C114" s="32" t="s">
        <v>4</v>
      </c>
      <c r="D114" s="3">
        <f>SUM(E114:F114)</f>
        <v>30000</v>
      </c>
      <c r="E114" s="3">
        <v>30000</v>
      </c>
      <c r="F114" s="5">
        <v>0</v>
      </c>
    </row>
    <row r="115" spans="1:7" s="15" customFormat="1" ht="12.75">
      <c r="A115" s="45"/>
      <c r="B115" s="37">
        <v>90095</v>
      </c>
      <c r="C115" s="30" t="s">
        <v>41</v>
      </c>
      <c r="D115" s="4">
        <f>SUM(D116:D119)</f>
        <v>950046</v>
      </c>
      <c r="E115" s="4">
        <f>SUM(E116:E119)</f>
        <v>4900</v>
      </c>
      <c r="F115" s="4">
        <f>SUM(F116:F119)</f>
        <v>945146</v>
      </c>
      <c r="G115" s="21"/>
    </row>
    <row r="116" spans="1:6" s="15" customFormat="1" ht="12.75">
      <c r="A116" s="45"/>
      <c r="B116" s="38" t="s">
        <v>76</v>
      </c>
      <c r="C116" s="31" t="s">
        <v>32</v>
      </c>
      <c r="D116" s="3">
        <f>SUM(E116:F116)</f>
        <v>3900</v>
      </c>
      <c r="E116" s="3">
        <v>3900</v>
      </c>
      <c r="F116" s="5">
        <v>0</v>
      </c>
    </row>
    <row r="117" spans="1:6" s="15" customFormat="1" ht="12.75">
      <c r="A117" s="45"/>
      <c r="B117" s="38" t="s">
        <v>72</v>
      </c>
      <c r="C117" s="32" t="s">
        <v>8</v>
      </c>
      <c r="D117" s="3">
        <f>SUM(E117:F117)</f>
        <v>1000</v>
      </c>
      <c r="E117" s="3">
        <v>1000</v>
      </c>
      <c r="F117" s="5">
        <v>0</v>
      </c>
    </row>
    <row r="118" spans="1:6" s="15" customFormat="1" ht="63.75">
      <c r="A118" s="45"/>
      <c r="B118" s="38" t="s">
        <v>100</v>
      </c>
      <c r="C118" s="32" t="s">
        <v>101</v>
      </c>
      <c r="D118" s="3">
        <f>SUM(E118:F118)</f>
        <v>872606</v>
      </c>
      <c r="E118" s="3">
        <v>0</v>
      </c>
      <c r="F118" s="5">
        <v>872606</v>
      </c>
    </row>
    <row r="119" spans="1:6" s="15" customFormat="1" ht="63.75">
      <c r="A119" s="46"/>
      <c r="B119" s="38" t="s">
        <v>102</v>
      </c>
      <c r="C119" s="32" t="s">
        <v>101</v>
      </c>
      <c r="D119" s="3">
        <f>SUM(E119:F119)</f>
        <v>72540</v>
      </c>
      <c r="E119" s="3">
        <v>0</v>
      </c>
      <c r="F119" s="5">
        <v>72540</v>
      </c>
    </row>
    <row r="120" spans="1:7" s="28" customFormat="1" ht="15.75">
      <c r="A120" s="57" t="s">
        <v>49</v>
      </c>
      <c r="B120" s="58"/>
      <c r="C120" s="58"/>
      <c r="D120" s="17">
        <f>D10+D13+D18+D30+D36+D39+D42+D69+D74+D87+D90+D112</f>
        <v>26007425</v>
      </c>
      <c r="E120" s="17">
        <f>E10+E13+E18+E30+E36+E39+E42+E69+E74+E87+E90+E112</f>
        <v>22795865</v>
      </c>
      <c r="F120" s="17">
        <f>F10+F13+F18+F30+F36+F39+F42+F69+F74+F87+F90+F112</f>
        <v>3211560</v>
      </c>
      <c r="G120" s="27"/>
    </row>
    <row r="121" spans="2:6" s="15" customFormat="1" ht="12.75">
      <c r="B121" s="29"/>
      <c r="C121" s="34"/>
      <c r="D121" s="21"/>
      <c r="E121" s="66">
        <f>SUM(E120:F120)</f>
        <v>26007425</v>
      </c>
      <c r="F121" s="67"/>
    </row>
  </sheetData>
  <sheetProtection/>
  <mergeCells count="12">
    <mergeCell ref="E121:F121"/>
    <mergeCell ref="A4:F4"/>
    <mergeCell ref="E1:F1"/>
    <mergeCell ref="A120:C120"/>
    <mergeCell ref="E7:F7"/>
    <mergeCell ref="A6:A8"/>
    <mergeCell ref="B6:B8"/>
    <mergeCell ref="C6:C8"/>
    <mergeCell ref="D6:F6"/>
    <mergeCell ref="D7:D8"/>
    <mergeCell ref="D2:F2"/>
    <mergeCell ref="E3:F3"/>
  </mergeCells>
  <printOptions horizontalCentered="1"/>
  <pageMargins left="0.8267716535433072" right="0.5905511811023623" top="0.7874015748031497" bottom="0.8267716535433072" header="0.35433070866141736" footer="0.1574803149606299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manolo</cp:lastModifiedBy>
  <cp:lastPrinted>2011-11-10T11:39:38Z</cp:lastPrinted>
  <dcterms:created xsi:type="dcterms:W3CDTF">1998-12-09T13:02:10Z</dcterms:created>
  <dcterms:modified xsi:type="dcterms:W3CDTF">2011-11-13T21:16:57Z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